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/>
  </bookViews>
  <sheets>
    <sheet name="Stocks" sheetId="1" r:id="rId1"/>
    <sheet name="HistoricalPrices" sheetId="4" r:id="rId2"/>
    <sheet name="Options" sheetId="2" r:id="rId3"/>
    <sheet name="Currencies" sheetId="3" r:id="rId4"/>
  </sheets>
  <definedNames>
    <definedName name="_xlnm.Print_Area" localSheetId="3">Currencies!$B$3:$F$30</definedName>
    <definedName name="_xlnm.Print_Area" localSheetId="1">HistoricalPrices!$B$3:$G$25</definedName>
    <definedName name="_xlnm.Print_Area" localSheetId="2">Options!$B$3:$G$29</definedName>
    <definedName name="_xlnm.Print_Area" localSheetId="0">Stocks!$B$3:$K$145</definedName>
    <definedName name="_xlnm.Print_Titles" localSheetId="3">Currencies!$4:$4</definedName>
    <definedName name="_xlnm.Print_Titles" localSheetId="1">HistoricalPrices!$4:$4</definedName>
    <definedName name="_xlnm.Print_Titles" localSheetId="2">Options!$4:$4</definedName>
    <definedName name="_xlnm.Print_Titles" localSheetId="0">Stocks!$4:$4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G10" i="1"/>
  <c r="G6" i="1"/>
  <c r="G43" i="1"/>
  <c r="D6" i="2"/>
  <c r="D11" i="2"/>
  <c r="D6" i="1"/>
  <c r="D9" i="2"/>
  <c r="E7" i="3"/>
  <c r="D142" i="1"/>
  <c r="D7" i="2"/>
  <c r="D12" i="2"/>
  <c r="D10" i="2"/>
  <c r="D123" i="1"/>
  <c r="G7" i="1"/>
  <c r="E24" i="3"/>
  <c r="D143" i="1"/>
  <c r="E6" i="3"/>
  <c r="D47" i="1"/>
  <c r="D57" i="1"/>
  <c r="D36" i="1"/>
  <c r="D35" i="1"/>
  <c r="D95" i="1"/>
  <c r="D50" i="1"/>
  <c r="D52" i="1"/>
  <c r="D34" i="1"/>
  <c r="D15" i="1"/>
  <c r="D101" i="1"/>
  <c r="D33" i="1"/>
  <c r="D135" i="1"/>
  <c r="D13" i="1"/>
  <c r="D134" i="1"/>
  <c r="D48" i="1"/>
  <c r="D136" i="1"/>
  <c r="D49" i="1"/>
  <c r="D51" i="1"/>
  <c r="D138" i="1"/>
  <c r="D55" i="1"/>
  <c r="D128" i="1"/>
  <c r="D23" i="1"/>
  <c r="D10" i="1"/>
  <c r="D96" i="1"/>
  <c r="D126" i="1"/>
  <c r="D43" i="1"/>
  <c r="D45" i="1"/>
  <c r="D60" i="1"/>
  <c r="D139" i="1"/>
  <c r="D46" i="1"/>
  <c r="D58" i="1"/>
  <c r="D42" i="1"/>
  <c r="D44" i="1"/>
  <c r="D37" i="1"/>
  <c r="D65" i="1"/>
  <c r="D32" i="1"/>
  <c r="D24" i="1"/>
  <c r="D54" i="1"/>
  <c r="D7" i="1"/>
  <c r="D82" i="1"/>
  <c r="D29" i="1"/>
  <c r="D137" i="1"/>
  <c r="D61" i="1"/>
  <c r="D130" i="1"/>
  <c r="D22" i="1"/>
  <c r="D14" i="1"/>
  <c r="D53" i="1"/>
  <c r="D67" i="1"/>
  <c r="D64" i="1"/>
  <c r="D56" i="1"/>
  <c r="D24" i="2"/>
  <c r="D98" i="1"/>
  <c r="D99" i="1"/>
  <c r="D105" i="1"/>
  <c r="D91" i="1"/>
  <c r="D68" i="1"/>
  <c r="D125" i="1"/>
  <c r="D111" i="1"/>
  <c r="D120" i="1"/>
  <c r="G30" i="1"/>
  <c r="D89" i="1"/>
  <c r="D83" i="1"/>
  <c r="E21" i="3"/>
  <c r="D121" i="1"/>
  <c r="D107" i="1"/>
  <c r="D97" i="1"/>
  <c r="D39" i="1"/>
  <c r="D141" i="1"/>
  <c r="G42" i="1"/>
  <c r="D115" i="1"/>
  <c r="D104" i="1"/>
  <c r="D131" i="1"/>
  <c r="D63" i="1"/>
  <c r="D85" i="1"/>
  <c r="D26" i="2"/>
  <c r="D102" i="1"/>
  <c r="D132" i="1"/>
  <c r="D119" i="1"/>
  <c r="G27" i="1"/>
  <c r="D116" i="1"/>
  <c r="D124" i="1"/>
  <c r="D100" i="1"/>
  <c r="D71" i="1"/>
  <c r="D108" i="1"/>
  <c r="E25" i="3"/>
  <c r="D122" i="1"/>
  <c r="D113" i="1"/>
  <c r="E18" i="3"/>
  <c r="G76" i="1"/>
  <c r="D14" i="2"/>
  <c r="G26" i="1"/>
  <c r="D28" i="2"/>
  <c r="G57" i="1"/>
  <c r="E10" i="3"/>
  <c r="D127" i="1"/>
  <c r="D93" i="1"/>
  <c r="E22" i="3"/>
  <c r="G13" i="1"/>
  <c r="D114" i="1"/>
  <c r="E20" i="3"/>
  <c r="G29" i="1"/>
  <c r="G101" i="1"/>
  <c r="D92" i="1"/>
  <c r="D88" i="1"/>
  <c r="D22" i="2"/>
  <c r="D140" i="1"/>
  <c r="G46" i="1"/>
  <c r="D129" i="1"/>
  <c r="D62" i="1"/>
  <c r="D109" i="1"/>
  <c r="E26" i="3"/>
  <c r="D106" i="1"/>
  <c r="D86" i="1"/>
  <c r="G25" i="1"/>
  <c r="D72" i="1"/>
  <c r="D110" i="1"/>
  <c r="D118" i="1"/>
  <c r="G20" i="4"/>
  <c r="G24" i="4"/>
  <c r="D12" i="4"/>
  <c r="D15" i="4"/>
  <c r="D19" i="4"/>
  <c r="F20" i="2"/>
  <c r="G23" i="4"/>
  <c r="D14" i="4"/>
  <c r="D8" i="4"/>
  <c r="G19" i="4"/>
  <c r="G15" i="4"/>
  <c r="F11" i="2"/>
  <c r="D21" i="4"/>
  <c r="D24" i="4"/>
  <c r="D25" i="4"/>
  <c r="G11" i="4"/>
  <c r="D6" i="4"/>
  <c r="F12" i="2"/>
  <c r="G16" i="4"/>
  <c r="G21" i="4"/>
  <c r="G25" i="4"/>
  <c r="D11" i="4"/>
  <c r="F10" i="2"/>
  <c r="F28" i="2"/>
  <c r="F7" i="2"/>
  <c r="D20" i="4"/>
  <c r="D10" i="4"/>
  <c r="G9" i="4"/>
  <c r="F17" i="2"/>
  <c r="D16" i="4"/>
  <c r="G12" i="4"/>
  <c r="G17" i="4"/>
  <c r="G18" i="4"/>
  <c r="D18" i="4"/>
  <c r="D23" i="4"/>
  <c r="F18" i="2"/>
  <c r="F19" i="2"/>
  <c r="F21" i="2"/>
  <c r="G6" i="4"/>
  <c r="G10" i="4"/>
  <c r="D9" i="4"/>
  <c r="D13" i="4"/>
  <c r="D17" i="4"/>
  <c r="G13" i="4"/>
  <c r="G22" i="4"/>
  <c r="F25" i="2"/>
  <c r="G8" i="4"/>
  <c r="G14" i="4"/>
  <c r="F9" i="2"/>
  <c r="F6" i="2"/>
  <c r="F26" i="2"/>
  <c r="D22" i="4"/>
  <c r="G10" i="2"/>
  <c r="J6" i="1"/>
  <c r="F13" i="4"/>
  <c r="F24" i="4"/>
  <c r="G9" i="2"/>
  <c r="J10" i="1"/>
  <c r="J26" i="1"/>
  <c r="F12" i="4"/>
  <c r="I101" i="1"/>
  <c r="I47" i="1"/>
  <c r="I24" i="1"/>
  <c r="E9" i="4"/>
  <c r="E8" i="4"/>
  <c r="E26" i="2"/>
  <c r="E20" i="2"/>
  <c r="I49" i="1"/>
  <c r="E11" i="2"/>
  <c r="G19" i="2"/>
  <c r="J61" i="1"/>
  <c r="F10" i="4"/>
  <c r="J42" i="1"/>
  <c r="J48" i="1"/>
  <c r="J135" i="1"/>
  <c r="E14" i="4"/>
  <c r="E6" i="4"/>
  <c r="I50" i="1"/>
  <c r="I30" i="1"/>
  <c r="I27" i="1"/>
  <c r="E21" i="2"/>
  <c r="E18" i="2"/>
  <c r="E21" i="4"/>
  <c r="J47" i="1"/>
  <c r="F22" i="4"/>
  <c r="F6" i="4"/>
  <c r="F8" i="4"/>
  <c r="F21" i="4"/>
  <c r="J43" i="1"/>
  <c r="F11" i="4"/>
  <c r="I23" i="1"/>
  <c r="I65" i="1"/>
  <c r="E20" i="4"/>
  <c r="E17" i="4"/>
  <c r="E19" i="2"/>
  <c r="E27" i="2"/>
  <c r="E10" i="2"/>
  <c r="E12" i="2"/>
  <c r="J27" i="1"/>
  <c r="J22" i="1"/>
  <c r="G28" i="2"/>
  <c r="J49" i="1"/>
  <c r="G18" i="2"/>
  <c r="J15" i="1"/>
  <c r="J14" i="1"/>
  <c r="F23" i="4"/>
  <c r="G20" i="2"/>
  <c r="I22" i="1"/>
  <c r="I60" i="1"/>
  <c r="I61" i="1"/>
  <c r="E6" i="2"/>
  <c r="F15" i="4"/>
  <c r="J57" i="1"/>
  <c r="J46" i="1"/>
  <c r="J29" i="1"/>
  <c r="F9" i="4"/>
  <c r="G12" i="2"/>
  <c r="J60" i="1"/>
  <c r="J23" i="1"/>
  <c r="G25" i="2"/>
  <c r="E16" i="4"/>
  <c r="E10" i="4"/>
  <c r="E12" i="4"/>
  <c r="E18" i="4"/>
  <c r="E25" i="2"/>
  <c r="E9" i="2"/>
  <c r="G21" i="2"/>
  <c r="J65" i="1"/>
  <c r="G6" i="2"/>
  <c r="J25" i="1"/>
  <c r="F14" i="4"/>
  <c r="F25" i="4"/>
  <c r="H27" i="1"/>
  <c r="H13" i="1"/>
  <c r="H6" i="1"/>
  <c r="F20" i="4"/>
  <c r="E19" i="4"/>
  <c r="E24" i="4"/>
  <c r="I42" i="1"/>
  <c r="E13" i="4"/>
  <c r="E23" i="4"/>
  <c r="G26" i="2"/>
  <c r="F17" i="4"/>
  <c r="G11" i="2"/>
  <c r="J50" i="1"/>
  <c r="J13" i="1"/>
  <c r="J30" i="1"/>
  <c r="I29" i="1"/>
  <c r="E22" i="4"/>
  <c r="I48" i="1"/>
  <c r="E25" i="4"/>
  <c r="I43" i="1"/>
  <c r="E28" i="2"/>
  <c r="E17" i="2"/>
  <c r="J7" i="1"/>
  <c r="G17" i="2"/>
  <c r="J24" i="1"/>
  <c r="H29" i="1"/>
  <c r="H25" i="1"/>
  <c r="F18" i="4"/>
  <c r="F19" i="4"/>
  <c r="F16" i="4"/>
  <c r="J134" i="1"/>
  <c r="I6" i="1"/>
  <c r="I46" i="1"/>
  <c r="E11" i="4"/>
  <c r="E15" i="4"/>
  <c r="I26" i="1"/>
  <c r="E10" i="1"/>
  <c r="D26" i="3"/>
  <c r="F24" i="3"/>
  <c r="F51" i="1"/>
  <c r="F79" i="1"/>
  <c r="E69" i="1"/>
  <c r="E127" i="1"/>
  <c r="E101" i="1"/>
  <c r="F78" i="1"/>
  <c r="F13" i="1"/>
  <c r="F47" i="1"/>
  <c r="E77" i="1"/>
  <c r="F22" i="1"/>
  <c r="F76" i="1"/>
  <c r="E43" i="1"/>
  <c r="F6" i="1"/>
  <c r="E42" i="1"/>
  <c r="D7" i="3"/>
  <c r="D10" i="3"/>
  <c r="F23" i="1"/>
  <c r="E52" i="1"/>
  <c r="E27" i="1"/>
  <c r="F135" i="1"/>
  <c r="F54" i="1"/>
  <c r="F74" i="1"/>
  <c r="F56" i="1"/>
  <c r="F141" i="1"/>
  <c r="E57" i="1"/>
  <c r="F70" i="1"/>
  <c r="E7" i="1"/>
  <c r="F43" i="1"/>
  <c r="D20" i="3"/>
  <c r="F7" i="3"/>
  <c r="F42" i="1"/>
  <c r="F52" i="1"/>
  <c r="F140" i="1"/>
  <c r="F50" i="1"/>
  <c r="E25" i="1"/>
  <c r="E111" i="1"/>
  <c r="E74" i="1"/>
  <c r="F69" i="1"/>
  <c r="E141" i="1"/>
  <c r="D24" i="3"/>
  <c r="F21" i="3"/>
  <c r="F46" i="1"/>
  <c r="F29" i="1"/>
  <c r="F14" i="1"/>
  <c r="E140" i="1"/>
  <c r="F57" i="1"/>
  <c r="F25" i="1"/>
  <c r="F53" i="1"/>
  <c r="F68" i="1"/>
  <c r="F24" i="1"/>
  <c r="E46" i="1"/>
  <c r="D6" i="3"/>
  <c r="E135" i="1"/>
  <c r="F26" i="1"/>
  <c r="F80" i="1"/>
  <c r="E98" i="1"/>
  <c r="E68" i="1"/>
  <c r="E51" i="1"/>
  <c r="F60" i="1"/>
  <c r="F111" i="1"/>
  <c r="F55" i="1"/>
  <c r="F10" i="1"/>
  <c r="E134" i="1"/>
  <c r="D25" i="3"/>
  <c r="F6" i="3"/>
  <c r="F97" i="1"/>
  <c r="F127" i="1"/>
  <c r="E76" i="1"/>
  <c r="F27" i="1"/>
  <c r="F48" i="1"/>
  <c r="F49" i="1"/>
  <c r="F15" i="1"/>
  <c r="E6" i="1"/>
  <c r="F7" i="1"/>
  <c r="F134" i="1"/>
  <c r="F25" i="3"/>
  <c r="F26" i="3"/>
  <c r="D21" i="3"/>
  <c r="D18" i="3"/>
  <c r="F98" i="1"/>
  <c r="E29" i="1"/>
  <c r="E97" i="1"/>
  <c r="E13" i="1"/>
  <c r="F30" i="1"/>
  <c r="F61" i="1"/>
  <c r="E70" i="1"/>
  <c r="F101" i="1"/>
  <c r="E78" i="1"/>
  <c r="F65" i="1"/>
  <c r="F77" i="1"/>
  <c r="K6" i="1"/>
  <c r="K8" i="1"/>
  <c r="K9" i="1"/>
  <c r="G65" i="1"/>
  <c r="D66" i="1"/>
  <c r="G66" i="1"/>
  <c r="G50" i="1"/>
  <c r="G15" i="1"/>
  <c r="D20" i="2"/>
  <c r="G49" i="1"/>
  <c r="D23" i="2"/>
  <c r="D40" i="1"/>
  <c r="G60" i="1"/>
  <c r="D15" i="2"/>
  <c r="D17" i="2"/>
  <c r="G28" i="1"/>
  <c r="G61" i="1"/>
  <c r="G23" i="1"/>
  <c r="D18" i="2"/>
  <c r="G14" i="1"/>
  <c r="G48" i="1"/>
  <c r="D70" i="1"/>
  <c r="D19" i="2"/>
  <c r="D29" i="2"/>
  <c r="D41" i="1"/>
  <c r="D16" i="2"/>
  <c r="G47" i="1"/>
  <c r="G22" i="1"/>
  <c r="E19" i="3"/>
  <c r="E16" i="3"/>
  <c r="F28" i="1"/>
  <c r="E29" i="3"/>
  <c r="F17" i="1"/>
  <c r="E27" i="3"/>
  <c r="E12" i="3"/>
  <c r="E11" i="3"/>
  <c r="F20" i="1"/>
  <c r="E13" i="3"/>
  <c r="E14" i="3"/>
  <c r="E30" i="3"/>
  <c r="F21" i="1"/>
  <c r="E28" i="3"/>
  <c r="F16" i="1"/>
  <c r="E15" i="3"/>
  <c r="G39" i="1"/>
  <c r="G33" i="1"/>
  <c r="G20" i="1"/>
  <c r="G11" i="1"/>
  <c r="G37" i="1"/>
  <c r="G34" i="1"/>
  <c r="G78" i="1"/>
  <c r="G75" i="1"/>
  <c r="G134" i="1"/>
  <c r="G21" i="1"/>
  <c r="G74" i="1"/>
  <c r="G68" i="1"/>
  <c r="G141" i="1"/>
  <c r="G16" i="1"/>
  <c r="G36" i="1"/>
  <c r="G35" i="1"/>
  <c r="G69" i="1"/>
  <c r="G32" i="1"/>
  <c r="G135" i="1"/>
  <c r="G17" i="1"/>
  <c r="F30" i="3"/>
  <c r="F27" i="3"/>
  <c r="F29" i="3"/>
  <c r="F15" i="3"/>
  <c r="F17" i="3"/>
  <c r="F28" i="3"/>
  <c r="F16" i="3"/>
  <c r="H15" i="1"/>
  <c r="H28" i="1"/>
  <c r="J18" i="1"/>
  <c r="J17" i="1"/>
  <c r="H30" i="1"/>
  <c r="H24" i="1"/>
  <c r="H14" i="1"/>
  <c r="J21" i="1"/>
  <c r="H26" i="1"/>
  <c r="H22" i="1"/>
  <c r="J19" i="1"/>
  <c r="G7" i="2"/>
  <c r="J20" i="1"/>
  <c r="J28" i="1"/>
  <c r="J16" i="1"/>
  <c r="I28" i="1"/>
  <c r="H23" i="1"/>
  <c r="D22" i="3"/>
  <c r="E48" i="1"/>
  <c r="E24" i="1"/>
  <c r="E61" i="1"/>
  <c r="E54" i="1"/>
  <c r="E80" i="1"/>
  <c r="E55" i="1"/>
  <c r="E28" i="1"/>
  <c r="D14" i="3"/>
  <c r="D11" i="3"/>
  <c r="D19" i="3"/>
  <c r="E79" i="1"/>
  <c r="D12" i="3"/>
  <c r="D16" i="3"/>
  <c r="E49" i="1"/>
  <c r="E23" i="1"/>
  <c r="E60" i="1"/>
  <c r="E56" i="1"/>
  <c r="D27" i="3"/>
  <c r="D29" i="3"/>
  <c r="D13" i="3"/>
  <c r="D17" i="3"/>
  <c r="E50" i="1"/>
  <c r="E16" i="1"/>
  <c r="E26" i="1"/>
  <c r="E30" i="1"/>
  <c r="E15" i="1"/>
  <c r="E17" i="1"/>
  <c r="E53" i="1"/>
  <c r="E22" i="1"/>
  <c r="E14" i="1"/>
  <c r="E65" i="1"/>
  <c r="E47" i="1"/>
  <c r="D30" i="3"/>
  <c r="D28" i="3"/>
  <c r="D15" i="3"/>
  <c r="E17" i="3"/>
  <c r="D69" i="1"/>
  <c r="D25" i="2"/>
  <c r="D21" i="2"/>
  <c r="F18" i="1"/>
  <c r="G19" i="1"/>
  <c r="D94" i="1"/>
  <c r="G18" i="1"/>
  <c r="F19" i="1"/>
  <c r="G24" i="1"/>
</calcChain>
</file>

<file path=xl/sharedStrings.xml><?xml version="1.0" encoding="utf-8"?>
<sst xmlns="http://schemas.openxmlformats.org/spreadsheetml/2006/main" count="331" uniqueCount="239">
  <si>
    <t>Value</t>
  </si>
  <si>
    <t>Synonyms</t>
  </si>
  <si>
    <t>Stock Information</t>
  </si>
  <si>
    <t>Symbol</t>
  </si>
  <si>
    <t>Company Name</t>
  </si>
  <si>
    <t>Industry</t>
  </si>
  <si>
    <t>Sector</t>
  </si>
  <si>
    <t>Stock Exchange</t>
  </si>
  <si>
    <t>Earnings Date</t>
  </si>
  <si>
    <t>Option Contract Information</t>
  </si>
  <si>
    <t>Strike</t>
  </si>
  <si>
    <t>Type</t>
  </si>
  <si>
    <t>Trading Information</t>
  </si>
  <si>
    <t>Last Trade Date</t>
  </si>
  <si>
    <t>Last Trade Time</t>
  </si>
  <si>
    <t>Last Trade DateTime</t>
  </si>
  <si>
    <t>Bid</t>
  </si>
  <si>
    <t>Ask</t>
  </si>
  <si>
    <t>Last</t>
  </si>
  <si>
    <t>Change</t>
  </si>
  <si>
    <t>Open</t>
  </si>
  <si>
    <t>High</t>
  </si>
  <si>
    <t>Low</t>
  </si>
  <si>
    <t>Volume</t>
  </si>
  <si>
    <t>Open Interest</t>
  </si>
  <si>
    <t>Implied Volatility</t>
  </si>
  <si>
    <t>Prev Close</t>
  </si>
  <si>
    <t>Previous Close</t>
  </si>
  <si>
    <t>Days Range</t>
  </si>
  <si>
    <t>Stock Price History</t>
  </si>
  <si>
    <t>Beta</t>
  </si>
  <si>
    <t>52-Week Change</t>
  </si>
  <si>
    <t>S&amp;P500 52-Week Change</t>
  </si>
  <si>
    <t>52-Week High</t>
  </si>
  <si>
    <t>52-Week Low</t>
  </si>
  <si>
    <t>52-Week High Date</t>
  </si>
  <si>
    <t>52-Week Low Date</t>
  </si>
  <si>
    <t>52-Week Range</t>
  </si>
  <si>
    <t>Change from 52-Week High</t>
  </si>
  <si>
    <t>Change from 52-Week Low</t>
  </si>
  <si>
    <t>% Change from 52-Week High</t>
  </si>
  <si>
    <t>% Change from 52-Week Low</t>
  </si>
  <si>
    <t>50-Day Moving Average</t>
  </si>
  <si>
    <t>MA50</t>
  </si>
  <si>
    <t>200-Day Moving Average</t>
  </si>
  <si>
    <t>MA200</t>
  </si>
  <si>
    <t>Change from 50-Day Moving Average</t>
  </si>
  <si>
    <t>Change from 200-Day Moving Average</t>
  </si>
  <si>
    <t>% Change from 50-Day Moving Average</t>
  </si>
  <si>
    <t>% Change from 200-Day Moving Average</t>
  </si>
  <si>
    <t>Avg Vol (3 month)</t>
  </si>
  <si>
    <t>Average Daily Volume</t>
  </si>
  <si>
    <t>Avg Vol (10 day)</t>
  </si>
  <si>
    <t>Valuation Measures</t>
  </si>
  <si>
    <t>Market Cap</t>
  </si>
  <si>
    <t>Market Cap $</t>
  </si>
  <si>
    <t>Enterprise Value</t>
  </si>
  <si>
    <t>Enterprise Value $</t>
  </si>
  <si>
    <t>Enterprise Value Date</t>
  </si>
  <si>
    <t>Forward P/E</t>
  </si>
  <si>
    <t>Forward P/E Date</t>
  </si>
  <si>
    <t>PEG Ratio</t>
  </si>
  <si>
    <t>PEG</t>
  </si>
  <si>
    <t>Price/Sales</t>
  </si>
  <si>
    <t>P/S</t>
  </si>
  <si>
    <t>Price/Book</t>
  </si>
  <si>
    <t>Enterprise Value/Revenue</t>
  </si>
  <si>
    <t>Enterprise Value/EBITDA</t>
  </si>
  <si>
    <t>Estimates</t>
  </si>
  <si>
    <t>One Year Target Price</t>
  </si>
  <si>
    <t>Mean Recommendation</t>
  </si>
  <si>
    <t>Fiscal Year</t>
  </si>
  <si>
    <t>Fiscal Year Ends</t>
  </si>
  <si>
    <t>Most Recent Quarter</t>
  </si>
  <si>
    <t>Profitability</t>
  </si>
  <si>
    <t>Profit Margin</t>
  </si>
  <si>
    <t>Operating Margin</t>
  </si>
  <si>
    <t>Management Effectiveness</t>
  </si>
  <si>
    <t>Return on Assets</t>
  </si>
  <si>
    <t>Return on Equity</t>
  </si>
  <si>
    <t>Income Statement</t>
  </si>
  <si>
    <t>Revenue</t>
  </si>
  <si>
    <t>Revenue $</t>
  </si>
  <si>
    <t>Revenue Per Share</t>
  </si>
  <si>
    <t>Qtrly Revenue Growth</t>
  </si>
  <si>
    <t>Gross Profit</t>
  </si>
  <si>
    <t>Gross Profit $</t>
  </si>
  <si>
    <t>EBITDA</t>
  </si>
  <si>
    <t>EBITDA $</t>
  </si>
  <si>
    <t>Net Income Avl to Common</t>
  </si>
  <si>
    <t>Net Income Avl to Common $</t>
  </si>
  <si>
    <t>Qtrly Earnings Growth</t>
  </si>
  <si>
    <t>Balance Sheet</t>
  </si>
  <si>
    <t>Total Cash</t>
  </si>
  <si>
    <t>Total Cash $</t>
  </si>
  <si>
    <t>Total Cash Per Share</t>
  </si>
  <si>
    <t>Total Debt</t>
  </si>
  <si>
    <t>Total Debt $</t>
  </si>
  <si>
    <t>Total Debt/Equity</t>
  </si>
  <si>
    <t>Current Ratio</t>
  </si>
  <si>
    <t>Book Value Per Share</t>
  </si>
  <si>
    <t>Cash Flow Statement</t>
  </si>
  <si>
    <t>Operating Cash Flow</t>
  </si>
  <si>
    <t>Operating Cash Flow $</t>
  </si>
  <si>
    <t>Levered Free Cash Flow</t>
  </si>
  <si>
    <t>Levered Free Cash Flow $</t>
  </si>
  <si>
    <t>Share Statistics</t>
  </si>
  <si>
    <t>Shares Outstanding</t>
  </si>
  <si>
    <t>Shares Outstanding $</t>
  </si>
  <si>
    <t>Float</t>
  </si>
  <si>
    <t>Float $</t>
  </si>
  <si>
    <t>% Held by Insiders</t>
  </si>
  <si>
    <t>% Held by Institutions</t>
  </si>
  <si>
    <t>Shares Short</t>
  </si>
  <si>
    <t>Shares Short $</t>
  </si>
  <si>
    <t>Shares Short Date</t>
  </si>
  <si>
    <t>Short Ratio</t>
  </si>
  <si>
    <t>Short Ratio Date</t>
  </si>
  <si>
    <t>Short % of Float</t>
  </si>
  <si>
    <t>Short % of Float Date</t>
  </si>
  <si>
    <t>Shares Short (prior month)</t>
  </si>
  <si>
    <t>Shares Short (prior month) $</t>
  </si>
  <si>
    <t>Dividends &amp; Splits</t>
  </si>
  <si>
    <t>Forward Annual Dividend Rate</t>
  </si>
  <si>
    <t>Forward Annual Dividend Yield</t>
  </si>
  <si>
    <t>Trailing Annual Dividend Rate</t>
  </si>
  <si>
    <t>Trailing Annual Dividend Yield</t>
  </si>
  <si>
    <t>Dividend Yield</t>
  </si>
  <si>
    <t>5 Year Average Dividend Yield</t>
  </si>
  <si>
    <t>Payout Ratio</t>
  </si>
  <si>
    <t>Dividend Date</t>
  </si>
  <si>
    <t>Dividend Pay Date</t>
  </si>
  <si>
    <t>Ex-Dividend Date</t>
  </si>
  <si>
    <t>Last Split Factor</t>
  </si>
  <si>
    <t>Last Split Date</t>
  </si>
  <si>
    <t>YahooFinanceKeyStatistics</t>
  </si>
  <si>
    <t>YahooFinanceQuotes</t>
  </si>
  <si>
    <t>YahooFinanceQuotesCSV</t>
  </si>
  <si>
    <t>YahooFinanceSummary</t>
  </si>
  <si>
    <t>YahooFinanceWatchList</t>
  </si>
  <si>
    <t>YahooFinanceOptions</t>
  </si>
  <si>
    <t>YahooFinanceIndustry</t>
  </si>
  <si>
    <t>AAPL170120C00100000</t>
  </si>
  <si>
    <t>http://finance.yahoo.com/q/ks?s=AAPL+Key+Statistics</t>
  </si>
  <si>
    <t>Change In Percent</t>
  </si>
  <si>
    <t>BidX</t>
  </si>
  <si>
    <t>AskX</t>
  </si>
  <si>
    <t>After Hours Information</t>
  </si>
  <si>
    <t>After Hours Trade Date</t>
  </si>
  <si>
    <t>After Hours Trade Time</t>
  </si>
  <si>
    <t>After Hours Trade DateTime</t>
  </si>
  <si>
    <t>After Hours Last</t>
  </si>
  <si>
    <t>After Hours Change</t>
  </si>
  <si>
    <t>After Hours Change In Percent</t>
  </si>
  <si>
    <t>AAPL</t>
  </si>
  <si>
    <t>EPS Estimate Current Year</t>
  </si>
  <si>
    <t>EPS Estimate Next Year</t>
  </si>
  <si>
    <t>EPS Estimate Next Quarter</t>
  </si>
  <si>
    <t>P/E Estimate Current Year</t>
  </si>
  <si>
    <t>P/E Estimate Next Year</t>
  </si>
  <si>
    <t>Book Value</t>
  </si>
  <si>
    <t>Bid Size</t>
  </si>
  <si>
    <t>Ask Size</t>
  </si>
  <si>
    <t>Expire Date</t>
  </si>
  <si>
    <t>Year High</t>
  </si>
  <si>
    <t>Year Low</t>
  </si>
  <si>
    <t>Year Range</t>
  </si>
  <si>
    <t>Change from Year High</t>
  </si>
  <si>
    <t>Change from Year Low</t>
  </si>
  <si>
    <t>Percent Change from Year High</t>
  </si>
  <si>
    <t>Percent Change from Year Low</t>
  </si>
  <si>
    <t>Change from MA50</t>
  </si>
  <si>
    <t>Change from MA200</t>
  </si>
  <si>
    <t>Percent Change from MA50</t>
  </si>
  <si>
    <t>EPS Est Current Year</t>
  </si>
  <si>
    <t>EPS Est Next Year</t>
  </si>
  <si>
    <t>EPS Est Next Quarter</t>
  </si>
  <si>
    <t>Price/EPS Est Current Year</t>
  </si>
  <si>
    <t>Price/EPS Est Next Year</t>
  </si>
  <si>
    <t>Percent Change from MA200</t>
  </si>
  <si>
    <t>Percent Held by Insiders</t>
  </si>
  <si>
    <t>Percent Held by Institutions</t>
  </si>
  <si>
    <t>Short Percent of Float</t>
  </si>
  <si>
    <t>Short Percent of Float Date</t>
  </si>
  <si>
    <t>Dividend/Share</t>
  </si>
  <si>
    <t>After Hours Percent Change</t>
  </si>
  <si>
    <t>GoogleFinanceOptions</t>
  </si>
  <si>
    <t>MsnMoneyOptions</t>
  </si>
  <si>
    <t>MsnMoneyQuotes</t>
  </si>
  <si>
    <t>EPS</t>
  </si>
  <si>
    <t>Diluted EPS, Earnings/Share</t>
  </si>
  <si>
    <t>YahooFinanceCurrencies</t>
  </si>
  <si>
    <t>MsnMoneyCurrencies</t>
  </si>
  <si>
    <t>RealTimeToExcel Providers for Currencies</t>
  </si>
  <si>
    <t>http://finance.yahoo.com/q?s=AAPL</t>
  </si>
  <si>
    <t>http://finance.yahoo.com/q/in?s=AAPL</t>
  </si>
  <si>
    <t>http://finance.yahoo.com/q/op?s=AAPL&amp;date=1484870400</t>
  </si>
  <si>
    <t>http://finance.yahoo.com/q?s=AAPL170120C00100000</t>
  </si>
  <si>
    <t>RealTimeToExcel Providers for Options</t>
  </si>
  <si>
    <t>http://finance.yahoo.com/q?s=EURUSD=X</t>
  </si>
  <si>
    <t>YahooFinanceHistoricalData</t>
  </si>
  <si>
    <t>YahooFinanceHistoricalCSV</t>
  </si>
  <si>
    <t>GoogleFinanceHistoricalCSV</t>
  </si>
  <si>
    <t>MsnMoneyHistoricalDays</t>
  </si>
  <si>
    <t>RealTimeToExcel Providers for Historical Prices</t>
  </si>
  <si>
    <t>Close</t>
  </si>
  <si>
    <t>RealTimeToExcel Providers for Stocks</t>
  </si>
  <si>
    <t>Percent Change, % Change</t>
  </si>
  <si>
    <t>Price</t>
  </si>
  <si>
    <t>Option Code</t>
  </si>
  <si>
    <t>% Change</t>
  </si>
  <si>
    <t>Open Int</t>
  </si>
  <si>
    <t>Imp Vol</t>
  </si>
  <si>
    <t>Date</t>
  </si>
  <si>
    <t>Prev Date</t>
  </si>
  <si>
    <t>Prev Open</t>
  </si>
  <si>
    <t>Prev High</t>
  </si>
  <si>
    <t>Prev Low</t>
  </si>
  <si>
    <t>Prev Volume</t>
  </si>
  <si>
    <t>AdjClose</t>
  </si>
  <si>
    <t>AdjChange</t>
  </si>
  <si>
    <t>Change in Percent</t>
  </si>
  <si>
    <t>AdjChange in Percent</t>
  </si>
  <si>
    <t>Prev AdjClose</t>
  </si>
  <si>
    <t>Name</t>
  </si>
  <si>
    <t>P/E</t>
  </si>
  <si>
    <t>Trailing P/E, PE, PE Ratio</t>
  </si>
  <si>
    <t>Previous Date</t>
  </si>
  <si>
    <t>Previous Open</t>
  </si>
  <si>
    <t>Previous High</t>
  </si>
  <si>
    <t>Previous Low</t>
  </si>
  <si>
    <t>Previous AdjClose</t>
  </si>
  <si>
    <t>Previous Volume</t>
  </si>
  <si>
    <t>Percent Change</t>
  </si>
  <si>
    <t>Exp Date, Expiry</t>
  </si>
  <si>
    <t>You may also use names without spaces, dashes and slashes. For example, ExDividendDate instead of Ex-Dividend Date.</t>
  </si>
  <si>
    <r>
      <t xml:space="preserve">See field descriptions at </t>
    </r>
    <r>
      <rPr>
        <u/>
        <sz val="9"/>
        <color rgb="FF0070C0"/>
        <rFont val="Calibri"/>
        <family val="2"/>
        <charset val="204"/>
        <scheme val="minor"/>
      </rPr>
      <t>https://help.yahoo.com/kb/finance/SLN2347.html</t>
    </r>
    <r>
      <rPr>
        <sz val="9"/>
        <color theme="1" tint="0.14996795556505021"/>
        <rFont val="Calibri"/>
        <family val="2"/>
        <charset val="204"/>
        <scheme val="minor"/>
      </rPr>
      <t>.</t>
    </r>
  </si>
  <si>
    <t>MsnMoneyQuotes2</t>
  </si>
  <si>
    <t>USDEUR=X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</si>
</sst>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[$-409]dd/mm/yy\ h:mm\ AM/PM;@"/>
    <numFmt numFmtId="166" formatCode="0.0000%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color theme="1" tint="0.14996795556505021"/>
      <name val="Calibri"/>
      <family val="2"/>
      <charset val="204"/>
      <scheme val="minor"/>
    </font>
    <font>
      <b/>
      <sz val="10"/>
      <color theme="1" tint="0.1499679555650502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6"/>
      <color theme="10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7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 tint="0.14996795556505021"/>
      <name val="Calibri"/>
      <family val="2"/>
      <charset val="204"/>
      <scheme val="minor"/>
    </font>
    <font>
      <u/>
      <sz val="7"/>
      <color theme="10"/>
      <name val="Calibri"/>
      <family val="2"/>
      <charset val="204"/>
      <scheme val="minor"/>
    </font>
    <font>
      <sz val="9"/>
      <color theme="1" tint="0.14996795556505021"/>
      <name val="Calibri"/>
      <family val="2"/>
      <charset val="204"/>
      <scheme val="minor"/>
    </font>
    <font>
      <u/>
      <sz val="9"/>
      <color rgb="FF0070C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3" fillId="3" borderId="4" xfId="0" applyFont="1" applyFill="1" applyBorder="1" applyAlignment="1">
      <alignment horizontal="centerContinuous" vertical="top"/>
    </xf>
    <xf numFmtId="0" fontId="2" fillId="3" borderId="5" xfId="0" applyFont="1" applyFill="1" applyBorder="1" applyAlignment="1">
      <alignment horizontal="centerContinuous"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2" xfId="0" applyFont="1" applyBorder="1" applyAlignment="1">
      <alignment vertical="top" wrapText="1"/>
    </xf>
    <xf numFmtId="0" fontId="4" fillId="0" borderId="0" xfId="0" applyFont="1"/>
    <xf numFmtId="0" fontId="2" fillId="0" borderId="15" xfId="0" applyFont="1" applyBorder="1" applyAlignment="1">
      <alignment vertical="top"/>
    </xf>
    <xf numFmtId="0" fontId="2" fillId="0" borderId="16" xfId="0" applyFont="1" applyBorder="1" applyAlignment="1">
      <alignment vertical="top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14" fontId="2" fillId="0" borderId="11" xfId="0" applyNumberFormat="1" applyFont="1" applyBorder="1" applyAlignment="1">
      <alignment vertical="center"/>
    </xf>
    <xf numFmtId="14" fontId="2" fillId="0" borderId="15" xfId="0" applyNumberFormat="1" applyFont="1" applyBorder="1" applyAlignment="1">
      <alignment vertical="center"/>
    </xf>
    <xf numFmtId="10" fontId="2" fillId="0" borderId="11" xfId="0" applyNumberFormat="1" applyFont="1" applyBorder="1" applyAlignment="1">
      <alignment vertical="center"/>
    </xf>
    <xf numFmtId="10" fontId="2" fillId="0" borderId="13" xfId="0" applyNumberFormat="1" applyFont="1" applyBorder="1" applyAlignment="1">
      <alignment vertical="center"/>
    </xf>
    <xf numFmtId="14" fontId="2" fillId="0" borderId="13" xfId="0" applyNumberFormat="1" applyFont="1" applyBorder="1" applyAlignment="1">
      <alignment vertical="center"/>
    </xf>
    <xf numFmtId="164" fontId="2" fillId="0" borderId="13" xfId="0" applyNumberFormat="1" applyFont="1" applyBorder="1" applyAlignment="1">
      <alignment vertical="center"/>
    </xf>
    <xf numFmtId="14" fontId="2" fillId="0" borderId="12" xfId="0" applyNumberFormat="1" applyFont="1" applyBorder="1" applyAlignment="1">
      <alignment vertical="center"/>
    </xf>
    <xf numFmtId="10" fontId="2" fillId="0" borderId="12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6" fillId="0" borderId="0" xfId="1" applyFont="1"/>
    <xf numFmtId="164" fontId="2" fillId="0" borderId="14" xfId="0" applyNumberFormat="1" applyFont="1" applyBorder="1" applyAlignment="1">
      <alignment vertical="center"/>
    </xf>
    <xf numFmtId="14" fontId="2" fillId="0" borderId="14" xfId="0" applyNumberFormat="1" applyFont="1" applyBorder="1" applyAlignment="1">
      <alignment vertical="center"/>
    </xf>
    <xf numFmtId="165" fontId="2" fillId="0" borderId="13" xfId="0" applyNumberFormat="1" applyFont="1" applyBorder="1" applyAlignment="1">
      <alignment vertical="center"/>
    </xf>
    <xf numFmtId="165" fontId="2" fillId="0" borderId="14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10" fontId="2" fillId="0" borderId="14" xfId="0" applyNumberFormat="1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164" fontId="2" fillId="0" borderId="12" xfId="0" applyNumberFormat="1" applyFont="1" applyBorder="1" applyAlignment="1">
      <alignment vertical="center"/>
    </xf>
    <xf numFmtId="165" fontId="2" fillId="0" borderId="12" xfId="0" applyNumberFormat="1" applyFont="1" applyBorder="1" applyAlignment="1">
      <alignment vertical="center"/>
    </xf>
    <xf numFmtId="164" fontId="2" fillId="0" borderId="11" xfId="0" applyNumberFormat="1" applyFont="1" applyBorder="1" applyAlignment="1">
      <alignment vertical="center"/>
    </xf>
    <xf numFmtId="165" fontId="2" fillId="0" borderId="11" xfId="0" applyNumberFormat="1" applyFont="1" applyBorder="1" applyAlignment="1">
      <alignment vertical="center"/>
    </xf>
    <xf numFmtId="0" fontId="3" fillId="3" borderId="6" xfId="0" applyFont="1" applyFill="1" applyBorder="1" applyAlignment="1">
      <alignment horizontal="centerContinuous" vertical="top"/>
    </xf>
    <xf numFmtId="0" fontId="2" fillId="0" borderId="21" xfId="0" applyFont="1" applyBorder="1" applyAlignment="1">
      <alignment vertical="top"/>
    </xf>
    <xf numFmtId="0" fontId="2" fillId="0" borderId="22" xfId="0" applyFont="1" applyBorder="1" applyAlignment="1">
      <alignment vertical="top"/>
    </xf>
    <xf numFmtId="0" fontId="2" fillId="0" borderId="23" xfId="0" applyFont="1" applyBorder="1" applyAlignment="1">
      <alignment vertical="top"/>
    </xf>
    <xf numFmtId="0" fontId="2" fillId="3" borderId="1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2" fillId="3" borderId="2" xfId="0" applyFont="1" applyFill="1" applyBorder="1" applyAlignment="1">
      <alignment horizontal="centerContinuous" vertical="center"/>
    </xf>
    <xf numFmtId="0" fontId="2" fillId="0" borderId="15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3" fontId="2" fillId="0" borderId="13" xfId="0" applyNumberFormat="1" applyFont="1" applyBorder="1" applyAlignment="1">
      <alignment horizontal="right" vertical="center"/>
    </xf>
    <xf numFmtId="0" fontId="2" fillId="0" borderId="24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14" fontId="2" fillId="0" borderId="25" xfId="0" applyNumberFormat="1" applyFont="1" applyBorder="1" applyAlignment="1">
      <alignment vertical="center"/>
    </xf>
    <xf numFmtId="164" fontId="2" fillId="0" borderId="25" xfId="0" applyNumberFormat="1" applyFont="1" applyBorder="1" applyAlignment="1">
      <alignment vertical="center"/>
    </xf>
    <xf numFmtId="165" fontId="2" fillId="0" borderId="25" xfId="0" applyNumberFormat="1" applyFont="1" applyBorder="1" applyAlignment="1">
      <alignment vertical="center"/>
    </xf>
    <xf numFmtId="0" fontId="2" fillId="0" borderId="25" xfId="0" applyFont="1" applyBorder="1" applyAlignment="1">
      <alignment horizontal="right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66" fontId="2" fillId="0" borderId="11" xfId="0" applyNumberFormat="1" applyFont="1" applyBorder="1" applyAlignment="1">
      <alignment vertical="center"/>
    </xf>
    <xf numFmtId="166" fontId="2" fillId="0" borderId="25" xfId="0" applyNumberFormat="1" applyFont="1" applyBorder="1" applyAlignment="1">
      <alignment vertical="center"/>
    </xf>
    <xf numFmtId="166" fontId="2" fillId="0" borderId="12" xfId="0" applyNumberFormat="1" applyFont="1" applyBorder="1" applyAlignment="1">
      <alignment vertical="center"/>
    </xf>
    <xf numFmtId="166" fontId="2" fillId="0" borderId="15" xfId="0" applyNumberFormat="1" applyFont="1" applyBorder="1" applyAlignment="1">
      <alignment vertical="center"/>
    </xf>
    <xf numFmtId="166" fontId="2" fillId="0" borderId="26" xfId="0" applyNumberFormat="1" applyFont="1" applyBorder="1" applyAlignment="1">
      <alignment vertical="center"/>
    </xf>
    <xf numFmtId="166" fontId="2" fillId="0" borderId="16" xfId="0" applyNumberFormat="1" applyFont="1" applyBorder="1" applyAlignment="1">
      <alignment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Continuous" vertical="center"/>
    </xf>
    <xf numFmtId="0" fontId="2" fillId="3" borderId="6" xfId="0" applyFont="1" applyFill="1" applyBorder="1" applyAlignment="1">
      <alignment horizontal="centerContinuous" vertical="center"/>
    </xf>
    <xf numFmtId="0" fontId="9" fillId="3" borderId="0" xfId="0" applyFont="1" applyFill="1"/>
    <xf numFmtId="14" fontId="9" fillId="3" borderId="0" xfId="0" applyNumberFormat="1" applyFont="1" applyFill="1" applyAlignment="1">
      <alignment horizontal="center"/>
    </xf>
    <xf numFmtId="2" fontId="2" fillId="0" borderId="11" xfId="0" applyNumberFormat="1" applyFont="1" applyBorder="1" applyAlignment="1">
      <alignment vertical="center"/>
    </xf>
    <xf numFmtId="2" fontId="2" fillId="0" borderId="13" xfId="0" applyNumberFormat="1" applyFont="1" applyBorder="1" applyAlignment="1">
      <alignment vertical="center"/>
    </xf>
    <xf numFmtId="2" fontId="2" fillId="0" borderId="12" xfId="0" applyNumberFormat="1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3" fontId="2" fillId="0" borderId="17" xfId="0" applyNumberFormat="1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11" fillId="0" borderId="0" xfId="1" applyFont="1" applyAlignment="1">
      <alignment horizontal="center"/>
    </xf>
    <xf numFmtId="0" fontId="7" fillId="2" borderId="1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19" xfId="0" applyFont="1" applyFill="1" applyBorder="1" applyAlignment="1">
      <alignment vertical="center"/>
    </xf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s">
        <v>Consumer Goods</v>
        <stp/>
        <stp>YahooFinanceIndustry</stp>
        <stp>AAPL</stp>
        <stp>Sector</stp>
        <tr r="K9" s="1"/>
      </tp>
      <tp t="e">
        <v>#N/A</v>
        <stp/>
        <stp>YahooFinanceKeyStatistics</stp>
        <stp>AAPL</stp>
        <stp>Last Trade Date</stp>
        <tr r="D13" s="1"/>
      </tp>
      <tp>
        <v>12.18</v>
        <stp/>
        <stp>YahooFinanceSummary</stp>
        <stp>AAPL170120C00100000</stp>
        <stp>High</stp>
        <tr r="D23" s="2"/>
      </tp>
      <tp>
        <v>100</v>
        <stp/>
        <stp>YahooFinanceQuotesCSV</stp>
        <stp>AAPL</stp>
        <stp>Ask Size</stp>
        <tr r="F19" s="1"/>
      </tp>
      <tp>
        <v>0.90760000000000007</v>
        <stp/>
        <stp>YahooFinanceCurrencies</stp>
        <stp>USDEUR=X</stp>
        <stp>Previous Close</stp>
        <tr r="D21" s="3"/>
      </tp>
      <tp>
        <v>70530000000</v>
        <stp/>
        <stp>YahooFinanceQuotesCSV</stp>
        <stp>AAPL</stp>
        <stp>EBITDA</stp>
        <tr r="F97" s="1"/>
      </tp>
      <tp>
        <v>34975593</v>
        <stp/>
        <stp>YahooFinanceSummary</stp>
        <stp>AAPL</stp>
        <stp>Avg Vol (3 month)</stp>
        <tr r="G57" s="1"/>
      </tp>
      <tp>
        <v>6.79</v>
        <stp/>
        <stp>YahooFinanceQuotes</stp>
        <stp>AAPL</stp>
        <stp>Change from 200-Day Moving Average</stp>
        <tr r="E54" s="1"/>
      </tp>
      <tp t="s">
        <v>USDEUR=X</v>
        <stp/>
        <stp>YahooFinanceCurrencies</stp>
        <stp>USDEUR=X</stp>
        <stp>Symbol</stp>
        <tr r="D6" s="3"/>
      </tp>
      <tp>
        <v>104.21</v>
        <stp/>
        <stp>YahooFinanceQuotesCSV</stp>
        <stp>AAPL</stp>
        <stp>200-Day Moving Average</stp>
        <tr r="F52" s="1"/>
      </tp>
      <tp>
        <v>215638999040</v>
        <stp/>
        <stp>YahooFinanceKeyStatistics</stp>
        <stp>AAPL</stp>
        <stp>Revenue $</stp>
        <tr r="D92" s="1"/>
      </tp>
      <tp>
        <v>42683</v>
        <stp/>
        <stp>YahooFinanceCurrencies</stp>
        <stp>USDEUR=X</stp>
        <stp>Last Trade Date</stp>
        <tr r="D10" s="3"/>
      </tp>
      <tp>
        <v>0.86699999999999999</v>
        <stp/>
        <stp>MsnMoneyCurrencies</stp>
        <stp>USDEUR=X</stp>
        <stp>52-Week Low</stp>
        <tr r="F25" s="3"/>
      </tp>
      <tp t="s">
        <v>OPR</v>
        <stp/>
        <stp>YahooFinanceSummary</stp>
        <stp>AAPL170120C00100000</stp>
        <stp>Stock Exchange</stp>
        <tr r="D7" s="2"/>
      </tp>
      <tp>
        <v>0.39076</v>
        <stp/>
        <stp>YahooFinanceKeyStatistics</stp>
        <stp>AAPL</stp>
        <stp>Operating Margin</stp>
        <tr r="D86" s="1"/>
      </tp>
      <tp>
        <v>-1.6000000000000001E-3</v>
        <stp/>
        <stp>MsnMoneyQuotes</stp>
        <stp>AAPL</stp>
        <stp>Change In Percent</stp>
        <tr r="I24" s="1"/>
      </tp>
      <tp>
        <v>2.75</v>
        <stp/>
        <stp>YahooFinanceQuotes</stp>
        <stp>AAPL</stp>
        <stp>Price/Sales</stp>
        <tr r="E69" s="1"/>
      </tp>
      <tp t="s">
        <v>AAPL170120C00100000</v>
        <stp/>
        <stp>YahooFinanceOptions</stp>
        <stp>AAPL170120C00100000</stp>
        <stp>Option Code</stp>
        <tr r="E9" s="2"/>
      </tp>
      <tp>
        <v>3.3E-4</v>
        <stp/>
        <stp>YahooFinanceKeyStatistics</stp>
        <stp>AAPL</stp>
        <stp>% Held by Insiders</stp>
        <tr r="D122" s="1"/>
      </tp>
      <tp>
        <v>0.36903000000000002</v>
        <stp/>
        <stp>YahooFinanceKeyStatistics</stp>
        <stp>AAPL</stp>
        <stp>Return on Equity</stp>
        <tr r="D89" s="1"/>
      </tp>
      <tp>
        <v>-10.930000000000007</v>
        <stp/>
        <stp>MsnMoneyQuotes2</stp>
        <stp>AAPL</stp>
        <stp>Change from 52-Week High</stp>
        <tr r="J47" s="1"/>
      </tp>
      <tp t="s">
        <v>AAPL</v>
        <stp/>
        <stp>YahooFinanceWatchList</stp>
        <stp>AAPL</stp>
        <stp>Symbol</stp>
        <tr r="H6" s="1"/>
      </tp>
      <tp>
        <v>1.0106999E-2</v>
        <stp/>
        <stp>YahooFinanceKeyStatistics</stp>
        <stp>AAPL</stp>
        <stp>Short % of Float</stp>
        <tr r="D129" s="1"/>
      </tp>
      <tp>
        <v>0.9486</v>
        <stp/>
        <stp>YahooFinanceCurrencies</stp>
        <stp>USDEUR=X</stp>
        <stp>52-Week High</stp>
        <tr r="D24" s="3"/>
      </tp>
      <tp>
        <v>5.8870933470847042E-3</v>
        <stp/>
        <stp>YahooFinanceHistoricalCSV</stp>
        <stp>AAPL</stp>
        <stp/>
        <stp>AdjChange in Percent</stp>
        <tr r="E17" s="4"/>
      </tp>
      <tp>
        <v>111.06</v>
        <stp/>
        <stp>YahooFinanceWatchList</stp>
        <stp>AAPL</stp>
        <stp>Previous Close</stp>
        <tr r="H29" s="1"/>
      </tp>
      <tp>
        <v>42683</v>
        <stp/>
        <stp>YahooFinanceSummary</stp>
        <stp>AAPL</stp>
        <stp>Last Trade Date</stp>
        <tr r="G13" s="1"/>
      </tp>
      <tp t="e">
        <v>#N/A</v>
        <stp/>
        <stp>YahooFinanceSummary</stp>
        <stp>AAPL</stp>
        <stp>After Hours Trade DateTime</stp>
        <tr r="G34" s="1"/>
      </tp>
      <tp>
        <v>-6.1224489795918366E-2</v>
        <stp/>
        <stp>MsnMoneyOptions</stp>
        <stp>AAPL170120C00100000</stp>
        <stp>Change In Percent</stp>
        <tr r="G21" s="2"/>
      </tp>
      <tp>
        <v>89.47</v>
        <stp/>
        <stp>YahooFinanceQuotesCSV</stp>
        <stp>AAPL</stp>
        <stp>52-Week Low</stp>
        <tr r="F43" s="1"/>
      </tp>
      <tp t="e">
        <v>#N/A</v>
        <stp/>
        <stp>YahooFinanceKeyStatistics</stp>
        <stp>AAPL</stp>
        <stp>Short Ratio Date</stp>
        <tr r="D128" s="1"/>
      </tp>
      <tp>
        <v>109.7</v>
        <stp/>
        <stp>GoogleFinanceHistoricalCSV</stp>
        <stp>AAPL</stp>
        <stp/>
        <stp>Low</stp>
        <tr r="F11" s="4"/>
      </tp>
      <tp>
        <v>24054500</v>
        <stp/>
        <stp>YahooFinanceHistoricalCSV</stp>
        <stp>AAPL</stp>
        <stp/>
        <stp>Volume</stp>
        <tr r="E18" s="4"/>
      </tp>
      <tp>
        <v>12</v>
        <stp/>
        <stp>YahooFinanceOptions</stp>
        <stp>AAPL170120C00100000</stp>
        <stp>Bid</stp>
        <tr r="E17" s="2"/>
      </tp>
      <tp t="s">
        <v>45.69B</v>
        <stp/>
        <stp>YahooFinanceKeyStatistics</stp>
        <stp>AAPL</stp>
        <stp>Net Income Avl to Common</stp>
        <tr r="D99" s="1"/>
      </tp>
      <tp>
        <v>24.033999999999999</v>
        <stp/>
        <stp>YahooFinanceKeyStatistics</stp>
        <stp>AAPL</stp>
        <stp>Book Value Per Share</stp>
        <tr r="D111" s="1"/>
      </tp>
      <tp>
        <v>11.95</v>
        <stp/>
        <stp>YahooFinanceSummary</stp>
        <stp>AAPL170120C00100000</stp>
        <stp>Last</stp>
        <tr r="D19" s="2"/>
      </tp>
      <tp t="e">
        <v>#N/A</v>
        <stp/>
        <stp>YahooFinanceKeyStatistics</stp>
        <stp>AAPL</stp>
        <stp>Last Trade Time</stp>
        <tr r="D14" s="1"/>
      </tp>
      <tp>
        <v>65823997952</v>
        <stp/>
        <stp>YahooFinanceKeyStatistics</stp>
        <stp>AAPL</stp>
        <stp>Operating Cash Flow $</stp>
        <tr r="D114" s="1"/>
      </tp>
      <tp t="s">
        <v>111.10x1</v>
        <stp/>
        <stp>YahooFinanceSummary</stp>
        <stp>AAPL</stp>
        <stp>AskX</stp>
        <tr r="G21" s="1"/>
      </tp>
      <tp t="s">
        <v>CALL</v>
        <stp/>
        <stp>YahooFinanceOptions</stp>
        <stp>AAPL170120C00100000</stp>
        <stp>Type</stp>
        <tr r="E12" s="2"/>
      </tp>
      <tp>
        <v>0.12259</v>
        <stp/>
        <stp>YahooFinanceKeyStatistics</stp>
        <stp>AAPL</stp>
        <stp>Return on Assets</stp>
        <tr r="D88" s="1"/>
      </tp>
      <tp>
        <v>-8.8699999999999987E-2</v>
        <stp/>
        <stp>YahooFinanceQuotes</stp>
        <stp>AAPL</stp>
        <stp>% Change from 52-Week High</stp>
        <tr r="E49" s="1"/>
      </tp>
      <tp>
        <v>-0.45900000000000002</v>
        <stp/>
        <stp>YahooFinanceWatchList</stp>
        <stp>AAPL</stp>
        <stp>Change</stp>
        <tr r="H23" s="1"/>
      </tp>
      <tp>
        <v>2.15</v>
        <stp/>
        <stp>YahooFinanceQuotes</stp>
        <stp>AAPL</stp>
        <stp>EPS Estimate Next Quarter</stp>
        <tr r="E78" s="1"/>
      </tp>
      <tp>
        <v>109.88</v>
        <stp/>
        <stp>YahooFinanceSummary</stp>
        <stp>AAPL</stp>
        <stp>Open</stp>
        <tr r="G25" s="1"/>
      </tp>
      <tp>
        <v>592206681780</v>
        <stp/>
        <stp>MsnMoneyQuotes2</stp>
        <stp>AAPL</stp>
        <stp>Market Cap</stp>
        <tr r="J60" s="1"/>
      </tp>
      <tp t="e">
        <v>#N/A</v>
        <stp/>
        <stp>YahooFinanceKeyStatistics</stp>
        <stp>AAPL</stp>
        <stp>% Change from 200-Day Moving Average</stp>
        <tr r="D56" s="1"/>
      </tp>
      <tp>
        <v>12.2</v>
        <stp/>
        <stp>YahooFinanceOptions</stp>
        <stp>AAPL170120C00100000</stp>
        <stp>Ask</stp>
        <tr r="E18" s="2"/>
      </tp>
      <tp>
        <v>0.88680555555555551</v>
        <stp/>
        <stp>YahooFinanceCurrencies</stp>
        <stp>USDEUR=X</stp>
        <stp>Last Trade Time</stp>
        <tr r="D11" s="3"/>
      </tp>
      <tp>
        <v>957</v>
        <stp/>
        <stp>YahooFinanceSummary</stp>
        <stp>AAPL170120C00100000</stp>
        <stp>Volume</stp>
        <tr r="D25" s="2"/>
      </tp>
      <tp>
        <v>-4.8899529999999997E-2</v>
        <stp/>
        <stp>YahooFinanceKeyStatistics</stp>
        <stp>AAPL</stp>
        <stp>52-Week Change</stp>
        <tr r="D40" s="1"/>
      </tp>
      <tp>
        <v>111.06</v>
        <stp/>
        <stp>GoogleFinanceHistoricalCSV</stp>
        <stp>AAPL</stp>
        <stp/>
        <stp>Close</stp>
        <tr r="F12" s="4"/>
      </tp>
      <tp>
        <v>110.31</v>
        <stp/>
        <stp>MsnMoneyHistoricalDays</stp>
        <stp>AAPL</stp>
        <stp/>
        <stp>Prev Open</stp>
        <tr r="G20" s="4"/>
      </tp>
      <tp t="e">
        <v>#N/A</v>
        <stp/>
        <stp>YahooFinanceSummary</stp>
        <stp>AAPL</stp>
        <stp>After Hours Change</stp>
        <tr r="G36" s="1"/>
      </tp>
      <tp>
        <v>0.91639999999999999</v>
        <stp/>
        <stp>MsnMoneyCurrencies</stp>
        <stp>USDEUR=X</stp>
        <stp>Last</stp>
        <tr r="F15" s="3"/>
      </tp>
      <tp t="s">
        <v>0.88 - 0.92</v>
        <stp/>
        <stp>YahooFinanceSummary</stp>
        <stp>USDEUR=X</stp>
        <stp>Days Range</stp>
        <tr r="E22" s="3"/>
      </tp>
      <tp>
        <v>110.41</v>
        <stp/>
        <stp>GoogleFinanceHistoricalCSV</stp>
        <stp>AAPL</stp>
        <stp/>
        <stp>Prev AdjClose</stp>
        <tr r="F24" s="4"/>
      </tp>
      <tp t="s">
        <v>Euro</v>
        <stp/>
        <stp>MsnMoneyCurrencies</stp>
        <stp>USDEUR=X</stp>
        <stp>Name</stp>
        <tr r="F7" s="3"/>
      </tp>
      <tp>
        <v>8.3999999999999995E-3</v>
        <stp/>
        <stp>YahooFinanceCurrencies</stp>
        <stp>USDEUR=X</stp>
        <stp>Change</stp>
        <tr r="D16" s="3"/>
      </tp>
      <tp>
        <v>13.36</v>
        <stp/>
        <stp>YahooFinanceQuotes</stp>
        <stp>AAPL</stp>
        <stp>P/E</stp>
        <tr r="E65" s="1"/>
      </tp>
      <tp>
        <v>41799</v>
        <stp/>
        <stp>YahooFinanceKeyStatistics</stp>
        <stp>AAPL</stp>
        <stp>Last Split Date</stp>
        <tr r="D143" s="1"/>
      </tp>
      <tp>
        <v>42755</v>
        <stp/>
        <stp>YahooFinanceSummary</stp>
        <stp>AAPL170120C00100000</stp>
        <stp>Expire Date</stp>
        <tr r="D11" s="2"/>
      </tp>
      <tp>
        <v>0.66666666666666663</v>
        <stp/>
        <stp>YahooFinanceSummary</stp>
        <stp>AAPL</stp>
        <stp>Last Trade Time</stp>
        <tr r="G14" s="1"/>
      </tp>
      <tp t="e">
        <v>#N/A</v>
        <stp/>
        <stp>YahooFinanceKeyStatistics</stp>
        <stp>AAPL</stp>
        <stp>Avg Vol (10 day)</stp>
        <tr r="D58" s="1"/>
      </tp>
      <tp>
        <v>1.32</v>
        <stp/>
        <stp>YahooFinanceQuotes</stp>
        <stp>AAPL</stp>
        <stp>Short Ratio</stp>
        <tr r="E127" s="1"/>
      </tp>
      <tp>
        <v>-3.2987000000000002E-2</v>
        <stp/>
        <stp>YahooFinanceSummary</stp>
        <stp>USDEUR=X</stp>
        <stp>Change from 52-Week High</stp>
        <tr r="E27" s="3"/>
      </tp>
      <tp>
        <v>-3.3599999999999994</v>
        <stp/>
        <stp>YahooFinanceQuotesCSV</stp>
        <stp>AAPL</stp>
        <stp>Change from 50-Day Moving Average</stp>
        <tr r="F53" s="1"/>
      </tp>
      <tp>
        <v>957</v>
        <stp/>
        <stp>YahooFinanceOptions</stp>
        <stp>AAPL170120C00100000</stp>
        <stp>Volume</stp>
        <tr r="E25" s="2"/>
      </tp>
      <tp>
        <v>109.88</v>
        <stp/>
        <stp>YahooFinanceQuotes</stp>
        <stp>AAPL</stp>
        <stp>Open</stp>
        <tr r="E25" s="1"/>
      </tp>
      <tp>
        <v>-2.8399999999999998E-2</v>
        <stp/>
        <stp>YahooFinanceQuotes</stp>
        <stp>AAPL</stp>
        <stp>% Change from 50-Day Moving Average</stp>
        <tr r="E55" s="1"/>
      </tp>
      <tp t="s">
        <v>AAPL</v>
        <stp/>
        <stp>YahooFinanceHistoricalCSV</stp>
        <stp>AAPL</stp>
        <stp/>
        <stp>Symbol</stp>
        <tr r="E6" s="4"/>
      </tp>
      <tp t="s">
        <v>CALL</v>
        <stp/>
        <stp>YahooFinanceSummary</stp>
        <stp>AAPL170120C00100000</stp>
        <stp>Type</stp>
        <tr r="D12" s="2"/>
      </tp>
      <tp>
        <v>-0.30000019999999999</v>
        <stp/>
        <stp>YahooFinanceSummary</stp>
        <stp>AAPL170120C00100000</stp>
        <stp>Change</stp>
        <tr r="D20" s="2"/>
      </tp>
      <tp>
        <v>108.05</v>
        <stp/>
        <stp>YahooFinanceQuotes</stp>
        <stp>AAPL</stp>
        <stp>Low</stp>
        <tr r="E27" s="1"/>
      </tp>
      <tp>
        <v>47051252</v>
        <stp/>
        <stp>YahooFinanceWatchList</stp>
        <stp>AAPL</stp>
        <stp>Volume</stp>
        <tr r="H28" s="1"/>
      </tp>
      <tp>
        <v>39.415999999999997</v>
        <stp/>
        <stp>YahooFinanceKeyStatistics</stp>
        <stp>AAPL</stp>
        <stp>Revenue Per Share</stp>
        <tr r="D93" s="1"/>
      </tp>
      <tp t="s">
        <v>67.88B</v>
        <stp/>
        <stp>YahooFinanceKeyStatistics</stp>
        <stp>AAPL</stp>
        <stp>Total Cash</stp>
        <tr r="D104" s="1"/>
      </tp>
      <tp>
        <v>11.95</v>
        <stp/>
        <stp>YahooFinanceOptions</stp>
        <stp>AAPL170120C00100000</stp>
        <stp>Last</stp>
        <tr r="E19" s="2"/>
      </tp>
      <tp t="e">
        <v>#N/A</v>
        <stp/>
        <stp>YahooFinanceKeyStatistics</stp>
        <stp>AAPL</stp>
        <stp>After Hours Last</stp>
        <tr r="D35" s="1"/>
      </tp>
      <tp t="s">
        <v>0.8610 - 0.9486</v>
        <stp/>
        <stp>YahooFinanceCurrencies</stp>
        <stp>USDEUR=X</stp>
        <stp>52-Week Range</stp>
        <tr r="D26" s="3"/>
      </tp>
      <tp>
        <v>111.319</v>
        <stp/>
        <stp>YahooFinanceSummary</stp>
        <stp>AAPL</stp>
        <stp>High</stp>
        <tr r="G26" s="1"/>
      </tp>
      <tp t="s">
        <v>111.06x4</v>
        <stp/>
        <stp>YahooFinanceSummary</stp>
        <stp>AAPL</stp>
        <stp>BidX</stp>
        <tr r="G20" s="1"/>
      </tp>
      <tp>
        <v>-1.6000000000000001E-3</v>
        <stp/>
        <stp>YahooFinanceQuotesCSV</stp>
        <stp>AAPL</stp>
        <stp>Change In Percent</stp>
        <tr r="F24" s="1"/>
      </tp>
      <tp>
        <v>100</v>
        <stp/>
        <stp>YahooFinanceOptions</stp>
        <stp>AAPL170120C00100000</stp>
        <stp>Strike</stp>
        <tr r="E10" s="2"/>
      </tp>
      <tp>
        <v>9.9600000000000009</v>
        <stp/>
        <stp>YahooFinanceSummary</stp>
        <stp>AAPL170120C00100000</stp>
        <stp>Low</stp>
        <tr r="D24" s="2"/>
      </tp>
      <tp>
        <v>0.23929805000000001</v>
        <stp/>
        <stp>YahooFinanceSummary</stp>
        <stp>AAPL</stp>
        <stp>% Change from 52-Week Low</stp>
        <tr r="G50" s="1"/>
      </tp>
      <tp t="s">
        <v>108.05 - 111.32</v>
        <stp/>
        <stp>MsnMoneyQuotes</stp>
        <stp>AAPL</stp>
        <stp>Days Range</stp>
        <tr r="I30" s="1"/>
      </tp>
      <tp t="e">
        <v>#N/A</v>
        <stp/>
        <stp>YahooFinanceKeyStatistics</stp>
        <stp>AAPL</stp>
        <stp>Forward P/E Date</stp>
        <tr r="D67" s="1"/>
      </tp>
      <tp>
        <v>-0.30000019999999999</v>
        <stp/>
        <stp>YahooFinanceOptions</stp>
        <stp>AAPL170120C00100000</stp>
        <stp>Change</stp>
        <tr r="E20" s="2"/>
      </tp>
      <tp>
        <v>-8.9729907232575373E-2</v>
        <stp/>
        <stp>YahooFinanceQuotesCSV</stp>
        <stp>AAPL</stp>
        <stp>% Change from 52-Week High</stp>
        <tr r="F49" s="1"/>
      </tp>
      <tp t="s">
        <v>87.04B</v>
        <stp/>
        <stp>YahooFinanceKeyStatistics</stp>
        <stp>AAPL</stp>
        <stp>Total Debt</stp>
        <tr r="D107" s="1"/>
      </tp>
      <tp>
        <v>111.72</v>
        <stp/>
        <stp>MsnMoneyHistoricalDays</stp>
        <stp>AAPL</stp>
        <stp/>
        <stp>Prev High</stp>
        <tr r="G21" s="4"/>
      </tp>
      <tp>
        <v>121.81</v>
        <stp/>
        <stp>MsnMoneyQuotes</stp>
        <stp>AAPL</stp>
        <stp>52-Week High</stp>
        <tr r="I42" s="1"/>
      </tp>
      <tp>
        <v>109.459999</v>
        <stp/>
        <stp>YahooFinanceHistoricalData</stp>
        <stp>AAPL</stp>
        <stp/>
        <stp>Prev Low</stp>
        <tr r="D22" s="4"/>
      </tp>
      <tp t="s">
        <v>AAPL</v>
        <stp/>
        <stp>YahooFinanceIndustry</stp>
        <stp>AAPL</stp>
        <stp>Symbol</stp>
        <tr r="K6" s="1"/>
      </tp>
      <tp>
        <v>111.32</v>
        <stp/>
        <stp>YahooFinanceQuotes</stp>
        <stp>AAPL</stp>
        <stp>High</stp>
        <tr r="E26" s="1"/>
      </tp>
      <tp t="s">
        <v>AAPL170120C00100000</v>
        <stp/>
        <stp>YahooFinanceSummary</stp>
        <stp>AAPL170120C00100000</stp>
        <stp>Option Code</stp>
        <tr r="D9" s="2"/>
      </tp>
      <tp>
        <v>21.53</v>
        <stp/>
        <stp>YahooFinanceQuotes</stp>
        <stp>AAPL</stp>
        <stp>Change from 52-Week Low</stp>
        <tr r="E48" s="1"/>
      </tp>
      <tp>
        <v>5.8871479032696072E-3</v>
        <stp/>
        <stp>GoogleFinanceHistoricalCSV</stp>
        <stp>AAPL</stp>
        <stp/>
        <stp>Change in Percent</stp>
        <tr r="F14" s="4"/>
      </tp>
      <tp>
        <v>100</v>
        <stp/>
        <stp>YahooFinanceSummary</stp>
        <stp>AAPL170120C00100000</stp>
        <stp>Strike</stp>
        <tr r="D10" s="2"/>
      </tp>
      <tp>
        <v>12.250000199999999</v>
        <stp/>
        <stp>YahooFinanceOptions</stp>
        <stp>AAPL170120C00100000</stp>
        <stp>Previous Close</stp>
        <tr r="E28" s="2"/>
      </tp>
      <tp>
        <v>8.31</v>
        <stp/>
        <stp>YahooFinanceQuotes</stp>
        <stp>AAPL</stp>
        <stp>EPS</stp>
        <tr r="E101" s="1"/>
      </tp>
      <tp>
        <v>11.010923</v>
        <stp/>
        <stp>YahooFinanceSummary</stp>
        <stp>AAPL</stp>
        <stp>Forward P/E</stp>
        <tr r="G66" s="1"/>
      </tp>
      <tp>
        <v>-0.19</v>
        <stp/>
        <stp>YahooFinanceKeyStatistics</stp>
        <stp>AAPL</stp>
        <stp>Qtrly Earnings Growth</stp>
        <tr r="D102" s="1"/>
      </tp>
      <tp t="s">
        <v>AAPL</v>
        <stp/>
        <stp>YahooFinanceOptions</stp>
        <stp>AAPL170120C00100000</stp>
        <stp>Symbol</stp>
        <tr r="E6" s="2"/>
      </tp>
      <tp>
        <v>70530000000</v>
        <stp/>
        <stp>YahooFinanceQuotesCSV</stp>
        <stp>AAPL</stp>
        <stp>EBITDA $</stp>
        <tr r="F98" s="1"/>
      </tp>
      <tp>
        <v>12.2</v>
        <stp/>
        <stp>YahooFinanceSummary</stp>
        <stp>AAPL170120C00100000</stp>
        <stp>Ask</stp>
        <tr r="D18" s="2"/>
      </tp>
      <tp>
        <v>2.2799999999999998</v>
        <stp/>
        <stp>YahooFinanceQuotes</stp>
        <stp>AAPL</stp>
        <stp>Forward Annual Dividend Rate</stp>
        <tr r="E134" s="1"/>
      </tp>
      <tp>
        <v>11.5</v>
        <stp/>
        <stp>YahooFinanceSummary</stp>
        <stp>AAPL170120C00100000</stp>
        <stp>Open</stp>
        <tr r="D22" s="2"/>
      </tp>
      <tp>
        <v>5.6978085351787777E-2</v>
        <stp/>
        <stp>MsnMoneyCurrencies</stp>
        <stp>USDEUR=X</stp>
        <stp>% Change from 52-Week Low</stp>
        <tr r="F30" s="3"/>
      </tp>
      <tp>
        <v>12</v>
        <stp/>
        <stp>YahooFinanceSummary</stp>
        <stp>AAPL170120C00100000</stp>
        <stp>Bid</stp>
        <tr r="D17" s="2"/>
      </tp>
      <tp t="s">
        <v>Apple Inc.</v>
        <stp/>
        <stp>YahooFinanceSummary</stp>
        <stp>AAPL</stp>
        <stp>Company Name</stp>
        <tr r="G7" s="1"/>
      </tp>
      <tp>
        <v>109.46</v>
        <stp/>
        <stp>GoogleFinanceHistoricalCSV</stp>
        <stp>AAPL</stp>
        <stp/>
        <stp>Prev Low</stp>
        <tr r="F22" s="4"/>
      </tp>
      <tp>
        <v>591890000000</v>
        <stp/>
        <stp>YahooFinanceQuotes</stp>
        <stp>AAPL</stp>
        <stp>Market Cap $</stp>
        <tr r="E61" s="1"/>
      </tp>
      <tp>
        <v>400</v>
        <stp/>
        <stp>YahooFinanceQuotesCSV</stp>
        <stp>AAPL</stp>
        <stp>Bid Size</stp>
        <tr r="F18" s="1"/>
      </tp>
      <tp t="e">
        <v>#N/A</v>
        <stp/>
        <stp>YahooFinanceKeyStatistics</stp>
        <stp>AAPL</stp>
        <stp>Change from 52-Week High</stp>
        <tr r="D47" s="1"/>
      </tp>
      <tp>
        <v>110.88</v>
        <stp/>
        <stp>YahooFinanceSummary</stp>
        <stp>AAPL</stp>
        <stp>Last</stp>
        <tr r="G22" s="1"/>
      </tp>
      <tp>
        <v>42677</v>
        <stp/>
        <stp>YahooFinanceQuotesCSV</stp>
        <stp>AAPL</stp>
        <stp>Ex-Dividend Date</stp>
        <tr r="F141" s="1"/>
      </tp>
      <tp>
        <v>42683.666666666664</v>
        <stp/>
        <stp>YahooFinanceQuotesCSV</stp>
        <stp>AAPL</stp>
        <stp>Last Trade DateTime</stp>
        <tr r="F15" s="1"/>
      </tp>
      <tp>
        <v>111.01</v>
        <stp/>
        <stp>YahooFinanceQuotes</stp>
        <stp>AAPL</stp>
        <stp>Ask</stp>
        <tr r="E17" s="1"/>
      </tp>
      <tp>
        <v>42755</v>
        <stp/>
        <stp>YahooFinanceOptions</stp>
        <stp>AAPL170120C00100000</stp>
        <stp>Expire Date</stp>
        <tr r="E11" s="2"/>
      </tp>
      <tp>
        <v>12.25</v>
        <stp/>
        <stp>YahooFinanceSummary</stp>
        <stp>AAPL170120C00100000</stp>
        <stp>Previous Close</stp>
        <tr r="D28" s="2"/>
      </tp>
      <tp>
        <v>0.64999399999999241</v>
        <stp/>
        <stp>YahooFinanceHistoricalCSV</stp>
        <stp>AAPL</stp>
        <stp/>
        <stp>Change</stp>
        <tr r="E13" s="4"/>
      </tp>
      <tp t="s">
        <v>AAPL</v>
        <stp/>
        <stp>YahooFinanceSummary</stp>
        <stp>AAPL170120C00100000</stp>
        <stp>Symbol</stp>
        <tr r="D6" s="2"/>
      </tp>
      <tp t="e">
        <v>#N/A</v>
        <stp/>
        <stp>YahooFinanceSummary</stp>
        <stp>AAPL</stp>
        <stp>Forward Annual Dividend Rate</stp>
        <tr r="G134" s="1"/>
      </tp>
      <tp>
        <v>6.6700000000000017</v>
        <stp/>
        <stp>YahooFinanceQuotesCSV</stp>
        <stp>AAPL</stp>
        <stp>Change from 200-Day Moving Average</stp>
        <tr r="F54" s="1"/>
      </tp>
      <tp>
        <v>-0.18000000000000682</v>
        <stp/>
        <stp>MsnMoneyHistoricalDays</stp>
        <stp>AAPL</stp>
        <stp/>
        <stp>AdjChange</stp>
        <tr r="G16" s="4"/>
      </tp>
      <tp>
        <v>104.21</v>
        <stp/>
        <stp>YahooFinanceQuotes</stp>
        <stp>AAPL</stp>
        <stp>200-Day Moving Average</stp>
        <tr r="E52" s="1"/>
      </tp>
      <tp>
        <v>42682</v>
        <stp/>
        <stp>MsnMoneyHistoricalDays</stp>
        <stp>AAPL</stp>
        <stp/>
        <stp>Prev Date</stp>
        <tr r="G19" s="4"/>
      </tp>
      <tp>
        <v>4.6134639999999996</v>
        <stp/>
        <stp>YahooFinanceKeyStatistics</stp>
        <stp>AAPL</stp>
        <stp>Price/Book</stp>
        <tr r="D70" s="1"/>
      </tp>
      <tp>
        <v>111.05999799999999</v>
        <stp/>
        <stp>YahooFinanceHistoricalCSV</stp>
        <stp>AAPL</stp>
        <stp/>
        <stp>AdjClose</stp>
        <tr r="E15" s="4"/>
      </tp>
      <tp>
        <v>-7.5383595999999997E-2</v>
        <stp/>
        <stp>YahooFinanceSummary</stp>
        <stp>AAPL</stp>
        <stp>% Change from 52-Week High</stp>
        <tr r="G49" s="1"/>
      </tp>
      <tp>
        <v>107624</v>
        <stp/>
        <stp>MsnMoneyOptions</stp>
        <stp>AAPL170120C00100000</stp>
        <stp>Open Interest</stp>
        <tr r="G26" s="2"/>
      </tp>
      <tp t="s">
        <v>70.53B</v>
        <stp/>
        <stp>YahooFinanceQuotes</stp>
        <stp>AAPL</stp>
        <stp>EBITDA</stp>
        <tr r="E97" s="1"/>
      </tp>
      <tp>
        <v>42684</v>
        <stp/>
        <stp>YahooFinanceQuotesCSV</stp>
        <stp>AAPL</stp>
        <stp>Dividend Date</stp>
        <tr r="F140" s="1"/>
      </tp>
      <tp t="e">
        <v>#N/A</v>
        <stp/>
        <stp>YahooFinanceKeyStatistics</stp>
        <stp>AAPL</stp>
        <stp>52-Week Low Date</stp>
        <tr r="D45" s="1"/>
      </tp>
      <tp>
        <v>111</v>
        <stp/>
        <stp>YahooFinanceQuotes</stp>
        <stp>AAPL</stp>
        <stp>Last</stp>
        <tr r="E22" s="1"/>
      </tp>
      <tp>
        <v>11.010923</v>
        <stp/>
        <stp>YahooFinanceKeyStatistics</stp>
        <stp>AAPL</stp>
        <stp>Forward P/E</stp>
        <tr r="D66" s="1"/>
      </tp>
      <tp>
        <v>111</v>
        <stp/>
        <stp>YahooFinanceQuotes</stp>
        <stp>AAPL</stp>
        <stp>Bid</stp>
        <tr r="E16" s="1"/>
      </tp>
      <tp>
        <v>131</v>
        <stp/>
        <stp>YahooFinanceQuotesCSV</stp>
        <stp>AAPL</stp>
        <stp>One Year Target Price</stp>
        <tr r="F74" s="1"/>
      </tp>
      <tp t="e">
        <v>#N/A</v>
        <stp/>
        <stp>YahooFinanceSummary</stp>
        <stp>AAPL</stp>
        <stp>Beta</stp>
        <tr r="G39" s="1"/>
      </tp>
      <tp>
        <v>597470216192</v>
        <stp/>
        <stp>YahooFinanceSummary</stp>
        <stp>AAPL</stp>
        <stp>Market Cap $</stp>
        <tr r="G61" s="1"/>
      </tp>
      <tp t="s">
        <v>Apple Inc.</v>
        <stp/>
        <stp>YahooFinanceQuotes</stp>
        <stp>AAPL</stp>
        <stp>Company Name</stp>
        <tr r="E7" s="1"/>
      </tp>
      <tp>
        <v>59117082</v>
        <stp/>
        <stp>YahooFinanceQuotesCSV</stp>
        <stp>AAPL</stp>
        <stp>Volume</stp>
        <tr r="F28" s="1"/>
      </tp>
      <tp t="s">
        <v>NMS</v>
        <stp/>
        <stp>YahooFinanceSummary</stp>
        <stp>AAPL</stp>
        <stp>Stock Exchange</stp>
        <tr r="G10" s="1"/>
      </tp>
      <tp>
        <v>5.5000000000000049E-2</v>
        <stp/>
        <stp>YahooFinanceCurrencies</stp>
        <stp>USDEUR=X</stp>
        <stp>Change from 52-Week Low</stp>
        <tr r="D28" s="3"/>
      </tp>
      <tp>
        <v>42683.666666666664</v>
        <stp/>
        <stp>MsnMoneyHistoricalDays</stp>
        <stp>AAPL</stp>
        <stp/>
        <stp>Date</stp>
        <tr r="G8" s="4"/>
      </tp>
      <tp t="e">
        <v>#N/A</v>
        <stp/>
        <stp>YahooFinanceKeyStatistics</stp>
        <stp>AAPL</stp>
        <stp>Forward Annual Dividend Rate</stp>
        <tr r="D134" s="1"/>
      </tp>
      <tp t="e">
        <v>#N/A</v>
        <stp/>
        <stp>YahooFinanceKeyStatistics</stp>
        <stp>AAPL</stp>
        <stp>Forward Annual Dividend Yield</stp>
        <tr r="D135" s="1"/>
      </tp>
      <tp>
        <v>43965001728</v>
        <stp/>
        <stp>YahooFinanceKeyStatistics</stp>
        <stp>AAPL</stp>
        <stp>Levered Free Cash Flow $</stp>
        <tr r="D116" s="1"/>
      </tp>
      <tp>
        <v>592206681780</v>
        <stp/>
        <stp>MsnMoneyQuotes</stp>
        <stp>AAPL</stp>
        <stp>Market Cap</stp>
        <tr r="I60" s="1"/>
      </tp>
      <tp>
        <v>5388440000</v>
        <stp/>
        <stp>YahooFinanceKeyStatistics</stp>
        <stp>AAPL</stp>
        <stp>Shares Outstanding $</stp>
        <tr r="D119" s="1"/>
      </tp>
      <tp>
        <v>0</v>
        <stp/>
        <stp>YahooFinanceKeyStatistics</stp>
        <stp>AAPL</stp>
        <stp>Qtrly Revenue Growth</stp>
        <tr r="D94" s="1"/>
      </tp>
      <tp>
        <v>12.28</v>
        <stp/>
        <stp>YahooFinanceQuotes</stp>
        <stp>AAPL</stp>
        <stp>P/E Estimate Current Year</stp>
        <tr r="E79" s="1"/>
      </tp>
      <tp>
        <v>0.64999399999999241</v>
        <stp/>
        <stp>YahooFinanceHistoricalCSV</stp>
        <stp>AAPL</stp>
        <stp/>
        <stp>AdjChange</stp>
        <tr r="E16" s="4"/>
      </tp>
      <tp>
        <v>1.4</v>
        <stp/>
        <stp>YahooFinanceKeyStatistics</stp>
        <stp>AAPL</stp>
        <stp>PEG Ratio</stp>
        <tr r="D68" s="1"/>
      </tp>
      <tp t="e">
        <v>#N/A</v>
        <stp/>
        <stp>YahooFinanceKeyStatistics</stp>
        <stp>AAPL</stp>
        <stp>Market Cap $</stp>
        <tr r="D61" s="1"/>
      </tp>
      <tp>
        <v>1.50064</v>
        <stp/>
        <stp>YahooFinanceKeyStatistics</stp>
        <stp>AAPL</stp>
        <stp>Beta</stp>
        <tr r="D39" s="1"/>
      </tp>
      <tp t="e">
        <v>#N/A</v>
        <stp/>
        <stp>YahooFinanceKeyStatistics</stp>
        <stp>AAPL</stp>
        <stp>After Hours Trade Date</stp>
        <tr r="D32" s="1"/>
      </tp>
      <tp>
        <v>42681</v>
        <stp/>
        <stp>YahooFinanceHistoricalCSV</stp>
        <stp>AAPL</stp>
        <stp/>
        <stp>Prev Date</stp>
        <tr r="E19" s="4"/>
      </tp>
      <tp>
        <v>-10.81</v>
        <stp/>
        <stp>YahooFinanceQuotes</stp>
        <stp>AAPL</stp>
        <stp>Change from 52-Week High</stp>
        <tr r="E47" s="1"/>
      </tp>
      <tp>
        <v>108.05</v>
        <stp/>
        <stp>YahooFinanceSummary</stp>
        <stp>AAPL</stp>
        <stp>Low</stp>
        <tr r="G27" s="1"/>
      </tp>
      <tp t="e">
        <v>#N/A</v>
        <stp/>
        <stp>YahooFinanceKeyStatistics</stp>
        <stp>AAPL</stp>
        <stp>Change from 52-Week Low</stp>
        <tr r="D48" s="1"/>
      </tp>
      <tp>
        <v>11.95</v>
        <stp/>
        <stp>GoogleFinanceOptions</stp>
        <stp>AAPL170120C00100000</stp>
        <stp>Last</stp>
        <tr r="F19" s="2"/>
      </tp>
      <tp>
        <v>114.24</v>
        <stp/>
        <stp>YahooFinanceQuotesCSV</stp>
        <stp>AAPL</stp>
        <stp>50-Day Moving Average</stp>
        <tr r="F51" s="1"/>
      </tp>
      <tp t="s">
        <v>89.47 - 121.81</v>
        <stp/>
        <stp>MsnMoneyQuotes2</stp>
        <stp>AAPL</stp>
        <stp>52-Week Range</stp>
        <tr r="J46" s="1"/>
      </tp>
      <tp>
        <v>-3.4366434745941345E-2</v>
        <stp/>
        <stp>YahooFinanceCurrencies</stp>
        <stp>USDEUR=X</stp>
        <stp>% Change from 52-Week High</stp>
        <tr r="D29" s="3"/>
      </tp>
      <tp t="e">
        <v>#N/A</v>
        <stp/>
        <stp>YahooFinanceKeyStatistics</stp>
        <stp>AAPL</stp>
        <stp>Enterprise Value Date</stp>
        <tr r="D64" s="1"/>
      </tp>
      <tp>
        <v>109.699997</v>
        <stp/>
        <stp>YahooFinanceHistoricalData</stp>
        <stp>AAPL</stp>
        <stp/>
        <stp>Low</stp>
        <tr r="D11" s="4"/>
      </tp>
      <tp t="s">
        <v>OPRA</v>
        <stp/>
        <stp>GoogleFinanceOptions</stp>
        <stp>AAPL170120C00100000</stp>
        <stp>Stock Exchange</stp>
        <tr r="F7" s="2"/>
      </tp>
      <tp>
        <v>111.05999799999999</v>
        <stp/>
        <stp>YahooFinanceHistoricalData</stp>
        <stp>AAPL</stp>
        <stp/>
        <stp>AdjClose</stp>
        <tr r="D15" s="4"/>
      </tp>
      <tp>
        <v>0.90769999999999995</v>
        <stp/>
        <stp>YahooFinanceSummary</stp>
        <stp>USDEUR=X</stp>
        <stp>Open</stp>
        <tr r="E18" s="3"/>
      </tp>
      <tp t="e">
        <v>#N/A</v>
        <stp/>
        <stp>YahooFinanceKeyStatistics</stp>
        <stp>AAPL</stp>
        <stp>% Change from 50-Day Moving Average</stp>
        <tr r="D55" s="1"/>
      </tp>
      <tp>
        <v>121.81</v>
        <stp/>
        <stp>YahooFinanceQuotesCSV</stp>
        <stp>AAPL</stp>
        <stp>52-Week High</stp>
        <tr r="F42" s="1"/>
      </tp>
      <tp>
        <v>109.699997</v>
        <stp/>
        <stp>YahooFinanceHistoricalCSV</stp>
        <stp>AAPL</stp>
        <stp/>
        <stp>Low</stp>
        <tr r="E11" s="4"/>
      </tp>
      <tp>
        <v>21.409996</v>
        <stp/>
        <stp>YahooFinanceSummary</stp>
        <stp>AAPL</stp>
        <stp>Change from 52-Week Low</stp>
        <tr r="G48" s="1"/>
      </tp>
      <tp>
        <v>-2.4489795918367346E-2</v>
        <stp/>
        <stp>GoogleFinanceOptions</stp>
        <stp>AAPL170120C00100000</stp>
        <stp>Change In Percent</stp>
        <tr r="F21" s="2"/>
      </tp>
      <tp t="e">
        <v>#N/A</v>
        <stp/>
        <stp>YahooFinanceKeyStatistics</stp>
        <stp>AAPL</stp>
        <stp>Payout Ratio</stp>
        <tr r="D139" s="1"/>
      </tp>
      <tp t="e">
        <v>#N/A</v>
        <stp/>
        <stp>YahooFinanceSummary</stp>
        <stp>AAPL</stp>
        <stp>One Year Target Price</stp>
        <tr r="G74" s="1"/>
      </tp>
      <tp t="s">
        <v>AAPL170120C00100000</v>
        <stp/>
        <stp>GoogleFinanceOptions</stp>
        <stp>AAPL170120C00100000</stp>
        <stp>Option Code</stp>
        <tr r="F9" s="2"/>
      </tp>
      <tp>
        <v>-9.0400010000000002</v>
        <stp/>
        <stp>YahooFinanceSummary</stp>
        <stp>AAPL</stp>
        <stp>Change from 52-Week High</stp>
        <tr r="G47" s="1"/>
      </tp>
      <tp>
        <v>0.88480000000000003</v>
        <stp/>
        <stp>YahooFinanceCurrencies</stp>
        <stp>USDEUR=X</stp>
        <stp>Low</stp>
        <tr r="D20" s="3"/>
      </tp>
      <tp>
        <v>89.47</v>
        <stp/>
        <stp>MsnMoneyQuotes2</stp>
        <stp>AAPL</stp>
        <stp>52-Week Low</stp>
        <tr r="J43" s="1"/>
      </tp>
      <tp t="e">
        <v>#N/A</v>
        <stp/>
        <stp>YahooFinanceKeyStatistics</stp>
        <stp>AAPL</stp>
        <stp>Last</stp>
        <tr r="D22" s="1"/>
      </tp>
      <tp>
        <v>9.7850000000000003E-3</v>
        <stp/>
        <stp>MsnMoneyCurrencies</stp>
        <stp>USDEUR=X</stp>
        <stp>Change In Percent</stp>
        <tr r="F17" s="3"/>
      </tp>
      <tp t="e">
        <v>#N/A</v>
        <stp/>
        <stp>YahooFinanceKeyStatistics</stp>
        <stp>AAPL</stp>
        <stp>Company Name</stp>
        <tr r="D7" s="1"/>
      </tp>
      <tp>
        <v>-0.06</v>
        <stp/>
        <stp>YahooFinanceQuotes</stp>
        <stp>AAPL</stp>
        <stp>Change</stp>
        <tr r="E23" s="1"/>
      </tp>
      <tp t="s">
        <v>NMS</v>
        <stp/>
        <stp>YahooFinanceQuotesCSV</stp>
        <stp>AAPL</stp>
        <stp>Stock Exchange</stp>
        <tr r="F10" s="1"/>
      </tp>
      <tp>
        <v>109.459999</v>
        <stp/>
        <stp>YahooFinanceHistoricalCSV</stp>
        <stp>AAPL</stp>
        <stp/>
        <stp>Prev Low</stp>
        <tr r="E22" s="4"/>
      </tp>
      <tp>
        <v>12.2</v>
        <stp/>
        <stp>GoogleFinanceOptions</stp>
        <stp>AAPL170120C00100000</stp>
        <stp>Ask</stp>
        <tr r="F18" s="2"/>
      </tp>
      <tp>
        <v>0.91600000000000004</v>
        <stp/>
        <stp>YahooFinanceCurrencies</stp>
        <stp>USDEUR=X</stp>
        <stp>Bid</stp>
        <tr r="D13" s="3"/>
      </tp>
      <tp>
        <v>24054500</v>
        <stp/>
        <stp>YahooFinanceHistoricalData</stp>
        <stp>AAPL</stp>
        <stp/>
        <stp>Volume</stp>
        <tr r="D18" s="4"/>
      </tp>
      <tp>
        <v>55807194</v>
        <stp/>
        <stp>YahooFinanceSummary</stp>
        <stp>AAPL</stp>
        <stp>Volume</stp>
        <tr r="G28" s="1"/>
      </tp>
      <tp>
        <v>111.32</v>
        <stp/>
        <stp>MsnMoneyHistoricalDays</stp>
        <stp>AAPL</stp>
        <stp/>
        <stp>High</stp>
        <tr r="G10" s="4"/>
      </tp>
      <tp>
        <v>2.07E-2</v>
        <stp/>
        <stp>YahooFinanceQuotes</stp>
        <stp>AAPL</stp>
        <stp>Forward Annual Dividend Yield</stp>
        <tr r="E135" s="1"/>
      </tp>
      <tp t="s">
        <v>5.39B</v>
        <stp/>
        <stp>YahooFinanceKeyStatistics</stp>
        <stp>AAPL</stp>
        <stp>Shares Outstanding</stp>
        <tr r="D118" s="1"/>
      </tp>
      <tp t="s">
        <v>111.15x14</v>
        <stp/>
        <stp>MsnMoneyQuotes2</stp>
        <stp>AAPL</stp>
        <stp>AskX</stp>
        <tr r="J21" s="1"/>
      </tp>
      <tp>
        <v>24254179</v>
        <stp/>
        <stp>GoogleFinanceHistoricalCSV</stp>
        <stp>AAPL</stp>
        <stp/>
        <stp>Volume</stp>
        <tr r="F18" s="4"/>
      </tp>
      <tp t="e">
        <v>#N/A</v>
        <stp/>
        <stp>YahooFinanceKeyStatistics</stp>
        <stp>AAPL</stp>
        <stp>After Hours Change In Percent</stp>
        <tr r="D37" s="1"/>
      </tp>
      <tp>
        <v>1.4</v>
        <stp/>
        <stp>YahooFinanceQuotes</stp>
        <stp>AAPL</stp>
        <stp>PEG Ratio</stp>
        <tr r="E68" s="1"/>
      </tp>
      <tp>
        <v>8.31</v>
        <stp/>
        <stp>YahooFinanceSummary</stp>
        <stp>AAPL</stp>
        <stp>EPS</stp>
        <tr r="G101" s="1"/>
      </tp>
      <tp>
        <v>111.05999799999999</v>
        <stp/>
        <stp>YahooFinanceHistoricalData</stp>
        <stp>AAPL</stp>
        <stp/>
        <stp>Close</stp>
        <tr r="D12" s="4"/>
      </tp>
      <tp>
        <v>0.26489992919921873</v>
        <stp/>
        <stp>YahooFinanceOptions</stp>
        <stp>AAPL170120C00100000</stp>
        <stp>Implied Volatility</stp>
        <tr r="E27" s="2"/>
      </tp>
      <tp t="e">
        <v>#N/A</v>
        <stp/>
        <stp>YahooFinanceSummary</stp>
        <stp>AAPL</stp>
        <stp>Earnings Date</stp>
        <tr r="G11" s="1"/>
      </tp>
      <tp>
        <v>-1.6207483000000001E-3</v>
        <stp/>
        <stp>YahooFinanceSummary</stp>
        <stp>AAPL</stp>
        <stp>Change In Percent</stp>
        <tr r="G24" s="1"/>
      </tp>
      <tp>
        <v>110.510002</v>
        <stp/>
        <stp>YahooFinanceHistoricalCSV</stp>
        <stp>AAPL</stp>
        <stp/>
        <stp>Prev High</stp>
        <tr r="E21" s="4"/>
      </tp>
      <tp>
        <v>109.88</v>
        <stp/>
        <stp>MsnMoneyQuotes2</stp>
        <stp>AAPL</stp>
        <stp>Open</stp>
        <tr r="J25" s="1"/>
      </tp>
      <tp t="e">
        <v>#N/A</v>
        <stp/>
        <stp>YahooFinanceKeyStatistics</stp>
        <stp>AAPL</stp>
        <stp>After Hours Trade Time</stp>
        <tr r="D33" s="1"/>
      </tp>
      <tp t="s">
        <v>0.86 - 0.95</v>
        <stp/>
        <stp>YahooFinanceSummary</stp>
        <stp>USDEUR=X</stp>
        <stp>52-Week Range</stp>
        <tr r="E26" s="3"/>
      </tp>
      <tp>
        <v>12</v>
        <stp/>
        <stp>GoogleFinanceOptions</stp>
        <stp>AAPL170120C00100000</stp>
        <stp>Bid</stp>
        <tr r="F17" s="2"/>
      </tp>
      <tp>
        <v>111.06</v>
        <stp/>
        <stp>YahooFinanceQuotes</stp>
        <stp>AAPL</stp>
        <stp>Previous Close</stp>
        <tr r="E29" s="1"/>
      </tp>
      <tp>
        <v>110.410004</v>
        <stp/>
        <stp>YahooFinanceHistoricalData</stp>
        <stp>AAPL</stp>
        <stp/>
        <stp>Prev AdjClose</stp>
        <tr r="D24" s="4"/>
      </tp>
      <tp>
        <v>0.91649999999999998</v>
        <stp/>
        <stp>YahooFinanceCurrencies</stp>
        <stp>USDEUR=X</stp>
        <stp>Ask</stp>
        <tr r="D14" s="3"/>
      </tp>
      <tp>
        <v>956</v>
        <stp/>
        <stp>GoogleFinanceOptions</stp>
        <stp>AAPL170120C00100000</stp>
        <stp>Volume</stp>
        <tr r="F25" s="2"/>
      </tp>
      <tp t="s">
        <v>AAPL</v>
        <stp/>
        <stp>YahooFinanceQuotes</stp>
        <stp>AAPL</stp>
        <stp>Symbol</stp>
        <tr r="E6" s="1"/>
      </tp>
      <tp>
        <v>24254179</v>
        <stp/>
        <stp>MsnMoneyHistoricalDays</stp>
        <stp>AAPL</stp>
        <stp/>
        <stp>Prev Volume</stp>
        <tr r="G25" s="4"/>
      </tp>
      <tp t="e">
        <v>#N/A</v>
        <stp/>
        <stp>YahooFinanceKeyStatistics</stp>
        <stp>AAPL</stp>
        <stp>EPS</stp>
        <tr r="D101" s="1"/>
      </tp>
      <tp>
        <v>42683.609027777777</v>
        <stp/>
        <stp>YahooFinanceWatchList</stp>
        <stp>AAPL</stp>
        <stp>Last Trade DateTime</stp>
        <tr r="H15" s="1"/>
      </tp>
      <tp>
        <v>0.23929808874483063</v>
        <stp/>
        <stp>YahooFinanceQuotesCSV</stp>
        <stp>AAPL</stp>
        <stp>% Change from 52-Week Low</stp>
        <tr r="F50" s="1"/>
      </tp>
      <tp>
        <v>111.06</v>
        <stp/>
        <stp>YahooFinanceSummary</stp>
        <stp>AAPL</stp>
        <stp>Bid</stp>
        <tr r="G16" s="1"/>
      </tp>
      <tp t="e">
        <v>#N/A</v>
        <stp/>
        <stp>YahooFinanceKeyStatistics</stp>
        <stp>AAPL</stp>
        <stp>Trailing Annual Dividend Yield</stp>
        <tr r="D137" s="1"/>
      </tp>
      <tp>
        <v>111.1</v>
        <stp/>
        <stp>YahooFinanceSummary</stp>
        <stp>AAPL</stp>
        <stp>Ask</stp>
        <tr r="G17" s="1"/>
      </tp>
      <tp>
        <v>42683.93472222222</v>
        <stp/>
        <stp>YahooFinanceSummary</stp>
        <stp>USDEUR=X</stp>
        <stp>Last Trade DateTime</stp>
        <tr r="E12" s="3"/>
      </tp>
      <tp t="e">
        <v>#N/A</v>
        <stp/>
        <stp>YahooFinanceSummary</stp>
        <stp>AAPL</stp>
        <stp>After Hours Last</stp>
        <tr r="G35" s="1"/>
      </tp>
      <tp>
        <v>111.06</v>
        <stp/>
        <stp>GoogleFinanceHistoricalCSV</stp>
        <stp>AAPL</stp>
        <stp/>
        <stp>AdjClose</stp>
        <tr r="F15" s="4"/>
      </tp>
      <tp>
        <v>111.06</v>
        <stp/>
        <stp>MsnMoneyHistoricalDays</stp>
        <stp>AAPL</stp>
        <stp/>
        <stp>Prev Close</stp>
        <tr r="G23" s="4"/>
      </tp>
      <tp>
        <v>-0.3</v>
        <stp/>
        <stp>GoogleFinanceOptions</stp>
        <stp>AAPL170120C00100000</stp>
        <stp>Change</stp>
        <tr r="F20" s="2"/>
      </tp>
      <tp>
        <v>-2.959999999999996E-2</v>
        <stp/>
        <stp>MsnMoneyCurrencies</stp>
        <stp>USDEUR=X</stp>
        <stp>Change from 52-Week High</stp>
        <tr r="F27" s="3"/>
      </tp>
      <tp>
        <v>24.03</v>
        <stp/>
        <stp>YahooFinanceQuotes</stp>
        <stp>AAPL</stp>
        <stp>Book Value Per Share</stp>
        <tr r="E111" s="1"/>
      </tp>
      <tp>
        <v>0</v>
        <stp/>
        <stp>YahooFinanceKeyStatistics</stp>
        <stp>AAPL</stp>
        <stp>Price/Sales</stp>
        <tr r="D69" s="1"/>
      </tp>
      <tp>
        <v>5.8870933470847042E-3</v>
        <stp/>
        <stp>YahooFinanceHistoricalData</stp>
        <stp>AAPL</stp>
        <stp/>
        <stp>Change in Percent</stp>
        <tr r="D14" s="4"/>
      </tp>
      <tp>
        <v>42683</v>
        <stp/>
        <stp>YahooFinanceSummary</stp>
        <stp>AAPL170120C00100000</stp>
        <stp>Last Trade Date</stp>
        <tr r="D14" s="2"/>
      </tp>
      <tp t="s">
        <v>89.47 - 121.81</v>
        <stp/>
        <stp>YahooFinanceQuotes</stp>
        <stp>AAPL</stp>
        <stp>52-Week Range</stp>
        <tr r="E46" s="1"/>
      </tp>
      <tp>
        <v>110.755</v>
        <stp/>
        <stp>MsnMoneyHistoricalDays</stp>
        <stp>AAPL</stp>
        <stp/>
        <stp>Open</stp>
        <tr r="G9" s="4"/>
      </tp>
      <tp t="s">
        <v>43.97B</v>
        <stp/>
        <stp>YahooFinanceKeyStatistics</stp>
        <stp>AAPL</stp>
        <stp>Levered Free Cash Flow</stp>
        <tr r="D115" s="1"/>
      </tp>
      <tp>
        <v>54716500</v>
        <stp/>
        <stp>YahooFinanceKeyStatistics</stp>
        <stp>AAPL</stp>
        <stp>Shares Short (prior month) $</stp>
        <tr r="D132" s="1"/>
      </tp>
      <tp t="s">
        <v>USD/EUR</v>
        <stp/>
        <stp>YahooFinanceSummary</stp>
        <stp>USDEUR=X</stp>
        <stp>Name</stp>
        <tr r="E7" s="3"/>
      </tp>
      <tp>
        <v>0.65000000000000568</v>
        <stp/>
        <stp>GoogleFinanceHistoricalCSV</stp>
        <stp>AAPL</stp>
        <stp/>
        <stp>Change</stp>
        <tr r="F13" s="4"/>
      </tp>
      <tp>
        <v>0.91559999999999997</v>
        <stp/>
        <stp>YahooFinanceSummary</stp>
        <stp>USDEUR=X</stp>
        <stp>Last</stp>
        <tr r="E15" s="3"/>
      </tp>
      <tp>
        <v>6.5199999999999994E-2</v>
        <stp/>
        <stp>YahooFinanceQuotes</stp>
        <stp>AAPL</stp>
        <stp>% Change from 200-Day Moving Average</stp>
        <tr r="E56" s="1"/>
      </tp>
      <tp t="s">
        <v>56.01M</v>
        <stp/>
        <stp>YahooFinanceKeyStatistics</stp>
        <stp>AAPL</stp>
        <stp>Shares Short</stp>
        <tr r="D124" s="1"/>
      </tp>
      <tp>
        <v>0.64999399999999241</v>
        <stp/>
        <stp>YahooFinanceHistoricalData</stp>
        <stp>AAPL</stp>
        <stp/>
        <stp>Change</stp>
        <tr r="D13" s="4"/>
      </tp>
      <tp>
        <v>-0.1800003</v>
        <stp/>
        <stp>YahooFinanceSummary</stp>
        <stp>AAPL</stp>
        <stp>Change</stp>
        <tr r="G23" s="1"/>
      </tp>
      <tp>
        <v>0.86102999999999996</v>
        <stp/>
        <stp>YahooFinanceSummary</stp>
        <stp>USDEUR=X</stp>
        <stp>52-Week Low</stp>
        <tr r="E25" s="3"/>
      </tp>
      <tp>
        <v>111.32</v>
        <stp/>
        <stp>MsnMoneyQuotes2</stp>
        <stp>AAPL</stp>
        <stp>High</stp>
        <tr r="J26" s="1"/>
      </tp>
      <tp>
        <v>110.08000199999999</v>
        <stp/>
        <stp>YahooFinanceHistoricalCSV</stp>
        <stp>AAPL</stp>
        <stp/>
        <stp>Prev Open</stp>
        <tr r="E20" s="4"/>
      </tp>
      <tp t="s">
        <v>111.06x3</v>
        <stp/>
        <stp>MsnMoneyQuotes2</stp>
        <stp>AAPL</stp>
        <stp>BidX</stp>
        <tr r="J20" s="1"/>
      </tp>
      <tp>
        <v>5.8871479032696072E-3</v>
        <stp/>
        <stp>GoogleFinanceHistoricalCSV</stp>
        <stp>AAPL</stp>
        <stp/>
        <stp>AdjChange in Percent</stp>
        <tr r="F17" s="4"/>
      </tp>
      <tp>
        <v>89.47</v>
        <stp/>
        <stp>MsnMoneyQuotes</stp>
        <stp>AAPL</stp>
        <stp>52-Week Low</stp>
        <tr r="I43" s="1"/>
      </tp>
      <tp>
        <v>9.0399999999999991</v>
        <stp/>
        <stp>YahooFinanceQuotes</stp>
        <stp>AAPL</stp>
        <stp>EPS Estimate Current Year</stp>
        <tr r="E76" s="1"/>
      </tp>
      <tp>
        <v>42683</v>
        <stp/>
        <stp>YahooFinanceQuotes</stp>
        <stp>AAPL</stp>
        <stp>Last Trade Date</stp>
        <tr r="E13" s="1"/>
      </tp>
      <tp t="s">
        <v>NMS</v>
        <stp/>
        <stp>YahooFinanceQuotes</stp>
        <stp>AAPL</stp>
        <stp>Stock Exchange</stp>
        <tr r="E10" s="1"/>
      </tp>
      <tp t="e">
        <v>#N/A</v>
        <stp/>
        <stp>YahooFinanceSummary</stp>
        <stp>AAPL</stp>
        <stp>Price/Sales</stp>
        <tr r="G69" s="1"/>
      </tp>
      <tp>
        <v>611362668544</v>
        <stp/>
        <stp>YahooFinanceKeyStatistics</stp>
        <stp>AAPL</stp>
        <stp>Enterprise Value $</stp>
        <tr r="D63" s="1"/>
      </tp>
      <tp t="s">
        <v>AAPL</v>
        <stp/>
        <stp>YahooFinanceQuotesCSV</stp>
        <stp>AAPL</stp>
        <stp>Symbol</stp>
        <tr r="F6" s="1"/>
      </tp>
      <tp>
        <v>8.6679999999999993</v>
        <stp/>
        <stp>YahooFinanceKeyStatistics</stp>
        <stp>AAPL</stp>
        <stp>Enterprise Value/EBITDA</stp>
        <tr r="D72" s="1"/>
      </tp>
      <tp>
        <v>100</v>
        <stp/>
        <stp>GoogleFinanceOptions</stp>
        <stp>AAPL170120C00100000</stp>
        <stp>Strike</stp>
        <tr r="F10" s="2"/>
      </tp>
      <tp>
        <v>111.06</v>
        <stp/>
        <stp>YahooFinanceQuotesCSV</stp>
        <stp>AAPL</stp>
        <stp>Previous Close</stp>
        <tr r="F29" s="1"/>
      </tp>
      <tp>
        <v>5.8870933470847042E-3</v>
        <stp/>
        <stp>YahooFinanceHistoricalData</stp>
        <stp>AAPL</stp>
        <stp/>
        <stp>AdjChange in Percent</stp>
        <tr r="D17" s="4"/>
      </tp>
      <tp>
        <v>34975600</v>
        <stp/>
        <stp>YahooFinanceQuotesCSV</stp>
        <stp>AAPL</stp>
        <stp>Avg Vol (3 month)</stp>
        <tr r="F57" s="1"/>
      </tp>
      <tp>
        <v>-4.1329011345218802E-3</v>
        <stp/>
        <stp>YahooFinanceWatchList</stp>
        <stp>AAPL</stp>
        <stp>Change In Percent</stp>
        <tr r="H24" s="1"/>
      </tp>
      <tp t="e">
        <v>#N/A</v>
        <stp/>
        <stp>YahooFinanceKeyStatistics</stp>
        <stp>AAPL</stp>
        <stp>52-Week Range</stp>
        <tr r="D46" s="1"/>
      </tp>
      <tp t="e">
        <v>#N/A</v>
        <stp/>
        <stp>YahooFinanceKeyStatistics</stp>
        <stp>AAPL</stp>
        <stp>Market Cap</stp>
        <tr r="D60" s="1"/>
      </tp>
      <tp>
        <v>0.66599537037037038</v>
        <stp/>
        <stp>YahooFinanceSummary</stp>
        <stp>AAPL170120C00100000</stp>
        <stp>Last Trade Time</stp>
        <tr r="D15" s="2"/>
      </tp>
      <tp>
        <v>0.21187</v>
        <stp/>
        <stp>YahooFinanceKeyStatistics</stp>
        <stp>AAPL</stp>
        <stp>Profit Margin</stp>
        <tr r="D85" s="1"/>
      </tp>
      <tp t="e">
        <v>#N/A</v>
        <stp/>
        <stp>YahooFinanceKeyStatistics</stp>
        <stp>AAPL</stp>
        <stp>P/E</stp>
        <tr r="D65" s="1"/>
      </tp>
      <tp>
        <v>42683.666701388887</v>
        <stp/>
        <stp>MsnMoneyQuotes2</stp>
        <stp>AAPL</stp>
        <stp>Last Trade DateTime</stp>
        <tr r="J15" s="1"/>
      </tp>
      <tp>
        <v>0.23929808874483063</v>
        <stp/>
        <stp>MsnMoneyQuotes</stp>
        <stp>AAPL</stp>
        <stp>% Change from 52-Week Low</stp>
        <tr r="I50" s="1"/>
      </tp>
      <tp t="s">
        <v>Electronic Equipment</v>
        <stp/>
        <stp>YahooFinanceIndustry</stp>
        <stp>AAPL</stp>
        <stp>Industry</stp>
        <tr r="K8" s="1"/>
      </tp>
      <tp>
        <v>0.91649999999999998</v>
        <stp/>
        <stp>YahooFinanceSummary</stp>
        <stp>USDEUR=X</stp>
        <stp>High</stp>
        <tr r="E19" s="3"/>
      </tp>
      <tp>
        <v>1.32</v>
        <stp/>
        <stp>YahooFinanceKeyStatistics</stp>
        <stp>AAPL</stp>
        <stp>Short Ratio</stp>
        <tr r="D127" s="1"/>
      </tp>
      <tp t="s">
        <v>Apple Inc</v>
        <stp/>
        <stp>MsnMoneyQuotes2</stp>
        <stp>AAPL</stp>
        <stp>Company Name</stp>
        <tr r="J7" s="1"/>
      </tp>
      <tp t="s">
        <v>CALL</v>
        <stp/>
        <stp>GoogleFinanceOptions</stp>
        <stp>AAPL170120C00100000</stp>
        <stp>Type</stp>
        <tr r="F12" s="2"/>
      </tp>
      <tp>
        <v>-0.18</v>
        <stp/>
        <stp>YahooFinanceQuotesCSV</stp>
        <stp>AAPL</stp>
        <stp>Change</stp>
        <tr r="F23" s="1"/>
      </tp>
      <tp>
        <v>110.88</v>
        <stp/>
        <stp>MsnMoneyQuotes2</stp>
        <stp>AAPL</stp>
        <stp>Last</stp>
        <tr r="J22" s="1"/>
      </tp>
      <tp>
        <v>2.0499999999999997E-2</v>
        <stp/>
        <stp>MsnMoneyQuotes2</stp>
        <stp>AAPL</stp>
        <stp>Forward Annual Dividend Yield</stp>
        <tr r="J135" s="1"/>
      </tp>
      <tp>
        <v>12.25</v>
        <stp/>
        <stp>GoogleFinanceOptions</stp>
        <stp>AAPL170120C00100000</stp>
        <stp>Previous Close</stp>
        <tr r="F28" s="2"/>
      </tp>
      <tp>
        <v>2.2799999999999998</v>
        <stp/>
        <stp>MsnMoneyQuotes2</stp>
        <stp>AAPL</stp>
        <stp>Forward Annual Dividend Rate</stp>
        <tr r="J134" s="1"/>
      </tp>
      <tp>
        <v>0.64375000000000004</v>
        <stp/>
        <stp>YahooFinanceQuotes</stp>
        <stp>AAPL</stp>
        <stp>Last Trade Time</stp>
        <tr r="E14" s="1"/>
      </tp>
      <tp t="s">
        <v>AAPL</v>
        <stp/>
        <stp>GoogleFinanceOptions</stp>
        <stp>AAPL170120C00100000</stp>
        <stp>Symbol</stp>
        <tr r="F6" s="2"/>
      </tp>
      <tp>
        <v>51350444</v>
        <stp/>
        <stp>YahooFinanceQuotes</stp>
        <stp>AAPL</stp>
        <stp>Volume</stp>
        <tr r="E28" s="1"/>
      </tp>
      <tp t="s">
        <v>AAPL</v>
        <stp/>
        <stp>GoogleFinanceHistoricalCSV</stp>
        <stp>AAPL</stp>
        <stp/>
        <stp>Symbol</stp>
        <tr r="F6" s="4"/>
      </tp>
      <tp>
        <v>111.06</v>
        <stp/>
        <stp>YahooFinanceSummary</stp>
        <stp>AAPL</stp>
        <stp>Previous Close</stp>
        <tr r="G29" s="1"/>
      </tp>
      <tp>
        <v>42755</v>
        <stp/>
        <stp>GoogleFinanceOptions</stp>
        <stp>AAPL170120C00100000</stp>
        <stp>Expire Date</stp>
        <tr r="F11" s="2"/>
      </tp>
      <tp t="s">
        <v>108.05 - 111.32</v>
        <stp/>
        <stp>MsnMoneyQuotes2</stp>
        <stp>AAPL</stp>
        <stp>Days Range</stp>
        <tr r="J30" s="1"/>
      </tp>
      <tp>
        <v>107624</v>
        <stp/>
        <stp>GoogleFinanceOptions</stp>
        <stp>AAPL170120C00100000</stp>
        <stp>Open Interest</stp>
        <tr r="F26" s="2"/>
      </tp>
      <tp t="s">
        <v>AAPL</v>
        <stp/>
        <stp>YahooFinanceHistoricalData</stp>
        <stp>AAPL</stp>
        <stp/>
        <stp>Symbol</stp>
        <tr r="D6" s="4"/>
      </tp>
      <tp t="s">
        <v>AAPL</v>
        <stp/>
        <stp>YahooFinanceSummary</stp>
        <stp>AAPL</stp>
        <stp>Symbol</stp>
        <tr r="G6" s="1"/>
      </tp>
      <tp>
        <v>13.342959</v>
        <stp/>
        <stp>YahooFinanceSummary</stp>
        <stp>AAPL</stp>
        <stp>P/E</stp>
        <tr r="G65" s="1"/>
      </tp>
      <tp t="s">
        <v>65.82B</v>
        <stp/>
        <stp>YahooFinanceKeyStatistics</stp>
        <stp>AAPL</stp>
        <stp>Operating Cash Flow</stp>
        <tr r="D113" s="1"/>
      </tp>
      <tp>
        <v>592206681780</v>
        <stp/>
        <stp>MsnMoneyQuotes2</stp>
        <stp>AAPL</stp>
        <stp>Market Cap $</stp>
        <tr r="J61" s="1"/>
      </tp>
      <tp>
        <v>56005100</v>
        <stp/>
        <stp>YahooFinanceKeyStatistics</stp>
        <stp>AAPL</stp>
        <stp>Shares Short $</stp>
        <tr r="D125" s="1"/>
      </tp>
      <tp>
        <v>14</v>
        <stp/>
        <stp>MsnMoneyQuotes2</stp>
        <stp>AAPL</stp>
        <stp>Ask Size</stp>
        <tr r="J19" s="1"/>
      </tp>
      <tp>
        <v>-0.18</v>
        <stp/>
        <stp>MsnMoneyQuotes2</stp>
        <stp>AAPL</stp>
        <stp>Change</stp>
        <tr r="J23" s="1"/>
      </tp>
      <tp>
        <v>111.720001</v>
        <stp/>
        <stp>YahooFinanceHistoricalData</stp>
        <stp>AAPL</stp>
        <stp/>
        <stp>High</stp>
        <tr r="D10" s="4"/>
      </tp>
      <tp>
        <v>121.81</v>
        <stp/>
        <stp>YahooFinanceQuotes</stp>
        <stp>AAPL</stp>
        <stp>52-Week High</stp>
        <tr r="E42" s="1"/>
      </tp>
      <tp>
        <v>89.47</v>
        <stp/>
        <stp>YahooFinanceQuotes</stp>
        <stp>AAPL</stp>
        <stp>52-Week Low</stp>
        <tr r="E43" s="1"/>
      </tp>
      <tp>
        <v>42681</v>
        <stp/>
        <stp>YahooFinanceHistoricalData</stp>
        <stp>AAPL</stp>
        <stp/>
        <stp>Prev Date</stp>
        <tr r="D19" s="4"/>
      </tp>
      <tp>
        <v>0.23929808874483063</v>
        <stp/>
        <stp>MsnMoneyQuotes2</stp>
        <stp>AAPL</stp>
        <stp>% Change from 52-Week Low</stp>
        <tr r="J50" s="1"/>
      </tp>
      <tp>
        <v>0.64999399999999241</v>
        <stp/>
        <stp>YahooFinanceHistoricalData</stp>
        <stp>AAPL</stp>
        <stp/>
        <stp>AdjChange</stp>
        <tr r="D16" s="4"/>
      </tp>
      <tp>
        <v>111.32</v>
        <stp/>
        <stp>MsnMoneyQuotes</stp>
        <stp>AAPL</stp>
        <stp>High</stp>
        <tr r="I26" s="1"/>
      </tp>
      <tp>
        <v>2.75</v>
        <stp/>
        <stp>YahooFinanceQuotesCSV</stp>
        <stp>AAPL</stp>
        <stp>Price/Sales</stp>
        <tr r="F69" s="1"/>
      </tp>
      <tp>
        <v>773</v>
        <stp/>
        <stp>MsnMoneyOptions</stp>
        <stp>AAPL170120C00100000</stp>
        <stp>Volume</stp>
        <tr r="G25" s="2"/>
      </tp>
      <tp>
        <v>109.88</v>
        <stp/>
        <stp>YahooFinanceWatchList</stp>
        <stp>AAPL</stp>
        <stp>Open</stp>
        <tr r="H25" s="1"/>
      </tp>
      <tp t="e">
        <v>#N/A</v>
        <stp/>
        <stp>YahooFinanceKeyStatistics</stp>
        <stp>AAPL</stp>
        <stp>Shares Short Date</stp>
        <tr r="D126" s="1"/>
      </tp>
      <tp>
        <v>42637</v>
        <stp/>
        <stp>YahooFinanceKeyStatistics</stp>
        <stp>AAPL</stp>
        <stp>Most Recent Quarter</stp>
        <tr r="D83" s="1"/>
      </tp>
      <tp t="s">
        <v>108.05 - 111.32</v>
        <stp/>
        <stp>YahooFinanceQuotesCSV</stp>
        <stp>AAPL</stp>
        <stp>Days Range</stp>
        <tr r="F30" s="1"/>
      </tp>
      <tp>
        <v>70528999424</v>
        <stp/>
        <stp>YahooFinanceKeyStatistics</stp>
        <stp>AAPL</stp>
        <stp>EBITDA $</stp>
        <tr r="D98" s="1"/>
      </tp>
      <tp>
        <v>119.92</v>
        <stp/>
        <stp>YahooFinanceSummary</stp>
        <stp>AAPL</stp>
        <stp>52-Week High</stp>
        <tr r="G42" s="1"/>
      </tp>
      <tp>
        <v>-8.9729907232575373E-2</v>
        <stp/>
        <stp>MsnMoneyQuotes</stp>
        <stp>AAPL</stp>
        <stp>% Change from 52-Week High</stp>
        <tr r="I49" s="1"/>
      </tp>
      <tp>
        <v>11.5</v>
        <stp/>
        <stp>MsnMoneyOptions</stp>
        <stp>AAPL170120C00100000</stp>
        <stp>Last</stp>
        <tr r="G19" s="2"/>
      </tp>
      <tp>
        <v>42683</v>
        <stp/>
        <stp>YahooFinanceWatchList</stp>
        <stp>AAPL</stp>
        <stp>Last Trade Date</stp>
        <tr r="H13" s="1"/>
      </tp>
      <tp>
        <v>42682</v>
        <stp/>
        <stp>GoogleFinanceHistoricalCSV</stp>
        <stp>AAPL</stp>
        <stp/>
        <stp>Date</stp>
        <tr r="F8" s="4"/>
      </tp>
      <tp t="s">
        <v>7/1</v>
        <stp/>
        <stp>YahooFinanceKeyStatistics</stp>
        <stp>AAPL</stp>
        <stp>Last Split Factor</stp>
        <tr r="D142" s="1"/>
      </tp>
      <tp>
        <v>42677</v>
        <stp/>
        <stp>YahooFinanceKeyStatistics</stp>
        <stp>AAPL</stp>
        <stp>Ex-Dividend Date</stp>
        <tr r="D141" s="1"/>
      </tp>
      <tp>
        <v>34975600</v>
        <stp/>
        <stp>YahooFinanceQuotes</stp>
        <stp>AAPL</stp>
        <stp>Avg Vol (3 month)</stp>
        <tr r="E57" s="1"/>
      </tp>
      <tp>
        <v>-10.930000000000007</v>
        <stp/>
        <stp>YahooFinanceQuotesCSV</stp>
        <stp>AAPL</stp>
        <stp>Change from 52-Week High</stp>
        <tr r="F47" s="1"/>
      </tp>
      <tp>
        <v>42683</v>
        <stp/>
        <stp>YahooFinanceSummary</stp>
        <stp>USDEUR=X</stp>
        <stp>Last Trade Date</stp>
        <tr r="E10" s="3"/>
      </tp>
      <tp t="e">
        <v>#N/A</v>
        <stp/>
        <stp>YahooFinanceKeyStatistics</stp>
        <stp>AAPL</stp>
        <stp>After Hours Trade DateTime</stp>
        <tr r="D34" s="1"/>
      </tp>
      <tp t="s">
        <v>AAPL</v>
        <stp/>
        <stp>MsnMoneyHistoricalDays</stp>
        <stp>AAPL</stp>
        <stp/>
        <stp>Symbol</stp>
        <tr r="G6" s="4"/>
      </tp>
      <tp>
        <v>110.410004</v>
        <stp/>
        <stp>YahooFinanceHistoricalCSV</stp>
        <stp>AAPL</stp>
        <stp/>
        <stp>Prev AdjClose</stp>
        <tr r="E24" s="4"/>
      </tp>
      <tp>
        <v>1.32</v>
        <stp/>
        <stp>YahooFinanceQuotesCSV</stp>
        <stp>AAPL</stp>
        <stp>Short Ratio</stp>
        <tr r="F127" s="1"/>
      </tp>
      <tp>
        <v>0.90769999999999995</v>
        <stp/>
        <stp>YahooFinanceCurrencies</stp>
        <stp>USDEUR=X</stp>
        <stp>Open</stp>
        <tr r="D18" s="3"/>
      </tp>
      <tp>
        <v>110.410004</v>
        <stp/>
        <stp>YahooFinanceHistoricalData</stp>
        <stp>AAPL</stp>
        <stp/>
        <stp>Prev Close</stp>
        <tr r="D23" s="4"/>
      </tp>
      <tp>
        <v>111.05999799999999</v>
        <stp/>
        <stp>YahooFinanceHistoricalCSV</stp>
        <stp>AAPL</stp>
        <stp/>
        <stp>Close</stp>
        <tr r="E12" s="4"/>
      </tp>
      <tp>
        <v>4.62</v>
        <stp/>
        <stp>YahooFinanceQuotes</stp>
        <stp>AAPL</stp>
        <stp>Price/Book</stp>
        <tr r="E70" s="1"/>
      </tp>
      <tp t="e">
        <v>#N/A</v>
        <stp/>
        <stp>YahooFinanceKeyStatistics</stp>
        <stp>AAPL</stp>
        <stp>200-Day Moving Average</stp>
        <tr r="D52" s="1"/>
      </tp>
      <tp>
        <v>42682</v>
        <stp/>
        <stp>YahooFinanceHistoricalData</stp>
        <stp>AAPL</stp>
        <stp/>
        <stp>Date</stp>
        <tr r="D8" s="4"/>
      </tp>
      <tp>
        <v>110.510002</v>
        <stp/>
        <stp>YahooFinanceHistoricalData</stp>
        <stp>AAPL</stp>
        <stp/>
        <stp>Prev High</stp>
        <tr r="D21" s="4"/>
      </tp>
      <tp>
        <v>110.41</v>
        <stp/>
        <stp>GoogleFinanceHistoricalCSV</stp>
        <stp>AAPL</stp>
        <stp/>
        <stp>Prev Close</stp>
        <tr r="F23" s="4"/>
      </tp>
      <tp>
        <v>6.3377604000000004E-2</v>
        <stp/>
        <stp>YahooFinanceSummary</stp>
        <stp>USDEUR=X</stp>
        <stp>% Change from 52-Week Low</stp>
        <tr r="E30" s="3"/>
      </tp>
      <tp t="s">
        <v>70.53B</v>
        <stp/>
        <stp>YahooFinanceKeyStatistics</stp>
        <stp>AAPL</stp>
        <stp>EBITDA</stp>
        <tr r="D97" s="1"/>
      </tp>
      <tp>
        <v>110.88</v>
        <stp/>
        <stp>MsnMoneyHistoricalDays</stp>
        <stp>AAPL</stp>
        <stp/>
        <stp>AdjClose</stp>
        <tr r="G15" s="4"/>
      </tp>
      <tp>
        <v>9.0399999999999991</v>
        <stp/>
        <stp>YahooFinanceQuotesCSV</stp>
        <stp>AAPL</stp>
        <stp>EPS Estimate Current Year</stp>
        <tr r="F76" s="1"/>
      </tp>
      <tp>
        <v>110.88</v>
        <stp/>
        <stp>MsnMoneyQuotes</stp>
        <stp>AAPL</stp>
        <stp>Last</stp>
        <tr r="I22" s="1"/>
      </tp>
      <tp t="e">
        <v>#N/A</v>
        <stp/>
        <stp>MsnMoneyOptions</stp>
        <stp>AAPL170120C00100000</stp>
        <stp>Stock Exchange</stp>
        <tr r="G7" s="2"/>
      </tp>
      <tp>
        <v>-0.18000000000000682</v>
        <stp/>
        <stp>MsnMoneyHistoricalDays</stp>
        <stp>AAPL</stp>
        <stp/>
        <stp>Change</stp>
        <tr r="G13" s="4"/>
      </tp>
      <tp>
        <v>13.34</v>
        <stp/>
        <stp>YahooFinanceQuotesCSV</stp>
        <stp>AAPL</stp>
        <stp>P/E</stp>
        <tr r="F65" s="1"/>
      </tp>
      <tp t="s">
        <v>AAPL</v>
        <stp/>
        <stp>MsnMoneyQuotes2</stp>
        <stp>AAPL</stp>
        <stp>Symbol</stp>
        <tr r="J6" s="1"/>
      </tp>
      <tp>
        <v>111.06</v>
        <stp/>
        <stp>MsnMoneyQuotes2</stp>
        <stp>AAPL</stp>
        <stp>Previous Close</stp>
        <tr r="J29" s="1"/>
      </tp>
      <tp t="s">
        <v>108.05 - 111.32</v>
        <stp/>
        <stp>YahooFinanceSummary</stp>
        <stp>AAPL</stp>
        <stp>Days Range</stp>
        <tr r="G30" s="1"/>
      </tp>
      <tp>
        <v>111.72</v>
        <stp/>
        <stp>GoogleFinanceHistoricalCSV</stp>
        <stp>AAPL</stp>
        <stp/>
        <stp>High</stp>
        <tr r="F10" s="4"/>
      </tp>
      <tp t="e">
        <v>#N/A</v>
        <stp/>
        <stp>YahooFinanceSummary</stp>
        <stp>AAPL</stp>
        <stp>EPS Estimate Next Quarter</stp>
        <tr r="G78" s="1"/>
      </tp>
      <tp t="e">
        <v>#N/A</v>
        <stp/>
        <stp>YahooFinanceKeyStatistics</stp>
        <stp>AAPL</stp>
        <stp>After Hours Change</stp>
        <tr r="D36" s="1"/>
      </tp>
      <tp>
        <v>0.60902777777777772</v>
        <stp/>
        <stp>YahooFinanceWatchList</stp>
        <stp>AAPL</stp>
        <stp>Last Trade Time</stp>
        <tr r="H14" s="1"/>
      </tp>
      <tp>
        <v>43367</v>
        <stp/>
        <stp>YahooFinanceKeyStatistics</stp>
        <stp>AAPL</stp>
        <stp>Fiscal Year Ends</stp>
        <tr r="D82" s="1"/>
      </tp>
      <tp>
        <v>592206681780</v>
        <stp/>
        <stp>MsnMoneyQuotes</stp>
        <stp>AAPL</stp>
        <stp>Market Cap $</stp>
        <tr r="I61" s="1"/>
      </tp>
      <tp t="e">
        <v>#N/A</v>
        <stp/>
        <stp>YahooFinanceKeyStatistics</stp>
        <stp>AAPL</stp>
        <stp>Avg Vol (3 month)</stp>
        <tr r="D57" s="1"/>
      </tp>
      <tp>
        <v>9.2549999999999993E-3</v>
        <stp/>
        <stp>YahooFinanceCurrencies</stp>
        <stp>USDEUR=X</stp>
        <stp>Change In Percent</stp>
        <tr r="D17" s="3"/>
      </tp>
      <tp>
        <v>32560000</v>
        <stp/>
        <stp>GoogleFinanceHistoricalCSV</stp>
        <stp>AAPL</stp>
        <stp/>
        <stp>Prev Volume</stp>
        <tr r="F25" s="4"/>
      </tp>
      <tp>
        <v>0.93472222222222223</v>
        <stp/>
        <stp>YahooFinanceSummary</stp>
        <stp>USDEUR=X</stp>
        <stp>Last Trade Time</stp>
        <tr r="E11" s="3"/>
      </tp>
      <tp t="s">
        <v>89.47 - 121.81</v>
        <stp/>
        <stp>YahooFinanceQuotesCSV</stp>
        <stp>AAPL</stp>
        <stp>52-Week Range</stp>
        <tr r="F46" s="1"/>
      </tp>
      <tp>
        <v>49561644</v>
        <stp/>
        <stp>MsnMoneyHistoricalDays</stp>
        <stp>AAPL</stp>
        <stp/>
        <stp>Volume</stp>
        <tr r="G18" s="4"/>
      </tp>
      <tp>
        <v>110.08000199999999</v>
        <stp/>
        <stp>YahooFinanceHistoricalData</stp>
        <stp>AAPL</stp>
        <stp/>
        <stp>Prev Open</stp>
        <tr r="D20" s="4"/>
      </tp>
      <tp t="s">
        <v>611.36B</v>
        <stp/>
        <stp>YahooFinanceKeyStatistics</stp>
        <stp>AAPL</stp>
        <stp>Enterprise Value</stp>
        <tr r="D62" s="1"/>
      </tp>
      <tp>
        <v>21.409999999999997</v>
        <stp/>
        <stp>YahooFinanceQuotesCSV</stp>
        <stp>AAPL</stp>
        <stp>Change from 52-Week Low</stp>
        <tr r="F48" s="1"/>
      </tp>
      <tp>
        <v>0.91639999999999999</v>
        <stp/>
        <stp>YahooFinanceCurrencies</stp>
        <stp>USDEUR=X</stp>
        <stp>High</stp>
        <tr r="D19" s="3"/>
      </tp>
      <tp t="e">
        <v>#N/A</v>
        <stp/>
        <stp>YahooFinanceKeyStatistics</stp>
        <stp>AAPL</stp>
        <stp>52-Week High Date</stp>
        <tr r="D44" s="1"/>
      </tp>
      <tp>
        <v>-1.6207455429497752E-3</v>
        <stp/>
        <stp>MsnMoneyHistoricalDays</stp>
        <stp>AAPL</stp>
        <stp/>
        <stp>AdjChange in Percent</stp>
        <tr r="G17" s="4"/>
      </tp>
      <tp t="e">
        <v>#N/A</v>
        <stp/>
        <stp>YahooFinanceKeyStatistics</stp>
        <stp>AAPL</stp>
        <stp>5 Year Average Dividend Yield</stp>
        <tr r="D138" s="1"/>
      </tp>
      <tp>
        <v>110.601</v>
        <stp/>
        <stp>YahooFinanceWatchList</stp>
        <stp>AAPL</stp>
        <stp>Last</stp>
        <tr r="H22" s="1"/>
      </tp>
      <tp>
        <v>5.8870933470847042E-3</v>
        <stp/>
        <stp>YahooFinanceHistoricalCSV</stp>
        <stp>AAPL</stp>
        <stp/>
        <stp>Change in Percent</stp>
        <tr r="E14" s="4"/>
      </tp>
      <tp>
        <v>0.94599999999999995</v>
        <stp/>
        <stp>MsnMoneyCurrencies</stp>
        <stp>USDEUR=X</stp>
        <stp>52-Week High</stp>
        <tr r="F24" s="3"/>
      </tp>
      <tp t="s">
        <v>NASDAQ</v>
        <stp/>
        <stp>MsnMoneyQuotes2</stp>
        <stp>AAPL</stp>
        <stp>Stock Exchange</stp>
        <tr r="J10" s="1"/>
      </tp>
      <tp>
        <v>0.24059999999999998</v>
        <stp/>
        <stp>YahooFinanceQuotes</stp>
        <stp>AAPL</stp>
        <stp>% Change from 52-Week Low</stp>
        <tr r="E50" s="1"/>
      </tp>
      <tp>
        <v>42683</v>
        <stp/>
        <stp>MsnMoneyQuotes2</stp>
        <stp>AAPL</stp>
        <stp>Last Trade Date</stp>
        <tr r="J13" s="1"/>
      </tp>
      <tp t="s">
        <v>AAPL</v>
        <stp/>
        <stp>MsnMoneyOptions</stp>
        <stp>AAPL170120C00100000</stp>
        <stp>Symbol</stp>
        <tr r="G6" s="2"/>
      </tp>
      <tp>
        <v>110.31</v>
        <stp/>
        <stp>GoogleFinanceHistoricalCSV</stp>
        <stp>AAPL</stp>
        <stp/>
        <stp>Open</stp>
        <tr r="F9" s="4"/>
      </tp>
      <tp>
        <v>1.4</v>
        <stp/>
        <stp>YahooFinanceQuotesCSV</stp>
        <stp>AAPL</stp>
        <stp>PEG Ratio</stp>
        <tr r="F68" s="1"/>
      </tp>
      <tp>
        <v>34905025.878787875</v>
        <stp/>
        <stp>MsnMoneyQuotes2</stp>
        <stp>AAPL</stp>
        <stp>Avg Vol (3 month)</stp>
        <tr r="J57" s="1"/>
      </tp>
      <tp>
        <v>12.25</v>
        <stp/>
        <stp>MsnMoneyOptions</stp>
        <stp>AAPL170120C00100000</stp>
        <stp>Previous Close</stp>
        <tr r="G28" s="2"/>
      </tp>
      <tp>
        <v>24.03</v>
        <stp/>
        <stp>YahooFinanceQuotesCSV</stp>
        <stp>AAPL</stp>
        <stp>Book Value Per Share</stp>
        <tr r="F111" s="1"/>
      </tp>
      <tp t="s">
        <v>USD/EUR</v>
        <stp/>
        <stp>MsnMoneyCurrencies</stp>
        <stp>USDEUR=X</stp>
        <stp>Symbol</stp>
        <tr r="F6" s="3"/>
      </tp>
      <tp>
        <v>4.9399999999999999E-2</v>
        <stp/>
        <stp>MsnMoneyCurrencies</stp>
        <stp>USDEUR=X</stp>
        <stp>Change from 52-Week Low</stp>
        <tr r="F28" s="3"/>
      </tp>
      <tp>
        <v>4.62</v>
        <stp/>
        <stp>YahooFinanceQuotesCSV</stp>
        <stp>AAPL</stp>
        <stp>Price/Book</stp>
        <tr r="F70" s="1"/>
      </tp>
      <tp t="s">
        <v>215.64B</v>
        <stp/>
        <stp>YahooFinanceKeyStatistics</stp>
        <stp>AAPL</stp>
        <stp>Revenue</stp>
        <tr r="D91" s="1"/>
      </tp>
      <tp>
        <v>0.90749999999999997</v>
        <stp/>
        <stp>MsnMoneyCurrencies</stp>
        <stp>USDEUR=X</stp>
        <stp>Previous Close</stp>
        <tr r="F21" s="3"/>
      </tp>
      <tp t="e">
        <v>#N/A</v>
        <stp/>
        <stp>YahooFinanceKeyStatistics</stp>
        <stp>AAPL</stp>
        <stp>50-Day Moving Average</stp>
        <tr r="D51" s="1"/>
      </tp>
      <tp t="e">
        <v>#N/A</v>
        <stp/>
        <stp>YahooFinanceKeyStatistics</stp>
        <stp>AAPL</stp>
        <stp>Change from 200-Day Moving Average</stp>
        <tr r="D54" s="1"/>
      </tp>
      <tp>
        <v>-2.9411764705882349E-2</v>
        <stp/>
        <stp>YahooFinanceQuotesCSV</stp>
        <stp>AAPL</stp>
        <stp>% Change from 50-Day Moving Average</stp>
        <tr r="F55" s="1"/>
      </tp>
      <tp>
        <v>6.4005373764513984E-2</v>
        <stp/>
        <stp>YahooFinanceQuotesCSV</stp>
        <stp>AAPL</stp>
        <stp>% Change from 200-Day Moving Average</stp>
        <tr r="F56" s="1"/>
      </tp>
      <tp>
        <v>2.0699999999999998</v>
        <stp/>
        <stp>YahooFinanceQuotesCSV</stp>
        <stp>AAPL</stp>
        <stp>Forward Annual Dividend Yield</stp>
        <tr r="F135" s="1"/>
      </tp>
      <tp>
        <v>108.05</v>
        <stp/>
        <stp>YahooFinanceQuotesCSV</stp>
        <stp>AAPL</stp>
        <stp>Low</stp>
        <tr r="F27" s="1"/>
      </tp>
      <tp>
        <v>-0.75</v>
        <stp/>
        <stp>MsnMoneyOptions</stp>
        <stp>AAPL170120C00100000</stp>
        <stp>Change</stp>
        <tr r="G20" s="2"/>
      </tp>
      <tp t="s">
        <v>89.47 - 121.81</v>
        <stp/>
        <stp>MsnMoneyQuotes</stp>
        <stp>AAPL</stp>
        <stp>52-Week Range</stp>
        <tr r="I46" s="1"/>
      </tp>
      <tp>
        <v>42683.665995370371</v>
        <stp/>
        <stp>YahooFinanceSummary</stp>
        <stp>AAPL170120C00100000</stp>
        <stp>Last Trade DateTime</stp>
        <tr r="D16" s="2"/>
      </tp>
      <tp>
        <v>110.30999799999999</v>
        <stp/>
        <stp>YahooFinanceHistoricalData</stp>
        <stp>AAPL</stp>
        <stp/>
        <stp>Open</stp>
        <tr r="D9" s="4"/>
      </tp>
      <tp t="s">
        <v>108.05 - 111.32</v>
        <stp/>
        <stp>YahooFinanceQuotes</stp>
        <stp>AAPL</stp>
        <stp>Days Range</stp>
        <tr r="E30" s="1"/>
      </tp>
      <tp>
        <v>8.8999999999999999E-3</v>
        <stp/>
        <stp>MsnMoneyCurrencies</stp>
        <stp>USDEUR=X</stp>
        <stp>Change</stp>
        <tr r="F16" s="3"/>
      </tp>
      <tp>
        <v>0.91600000000000004</v>
        <stp/>
        <stp>YahooFinanceCurrencies</stp>
        <stp>USDEUR=X</stp>
        <stp>Last</stp>
        <tr r="D15" s="3"/>
      </tp>
      <tp t="s">
        <v>USD/EUR</v>
        <stp/>
        <stp>YahooFinanceCurrencies</stp>
        <stp>USDEUR=X</stp>
        <stp>Name</stp>
        <tr r="D7" s="3"/>
      </tp>
      <tp>
        <v>111.06</v>
        <stp/>
        <stp>YahooFinanceQuotesCSV</stp>
        <stp>AAPL</stp>
        <stp>Bid</stp>
        <tr r="F16" s="1"/>
      </tp>
      <tp>
        <v>3</v>
        <stp/>
        <stp>MsnMoneyQuotes2</stp>
        <stp>AAPL</stp>
        <stp>Bid Size</stp>
        <tr r="J18" s="1"/>
      </tp>
      <tp>
        <v>110.78</v>
        <stp/>
        <stp>YahooFinanceWatchList</stp>
        <stp>AAPL</stp>
        <stp>High</stp>
        <tr r="H26" s="1"/>
      </tp>
      <tp>
        <v>111.1</v>
        <stp/>
        <stp>YahooFinanceQuotesCSV</stp>
        <stp>AAPL</stp>
        <stp>Ask</stp>
        <tr r="F17" s="1"/>
      </tp>
      <tp>
        <v>58438982</v>
        <stp/>
        <stp>MsnMoneyQuotes2</stp>
        <stp>AAPL</stp>
        <stp>Volume</stp>
        <tr r="J28" s="1"/>
      </tp>
      <tp>
        <v>5313276631</v>
        <stp/>
        <stp>YahooFinanceKeyStatistics</stp>
        <stp>AAPL</stp>
        <stp>Float $</stp>
        <tr r="D121" s="1"/>
      </tp>
      <tp t="e">
        <v>#N/A</v>
        <stp/>
        <stp>YahooFinanceKeyStatistics</stp>
        <stp>AAPL</stp>
        <stp>% Change from 52-Week Low</stp>
        <tr r="D50" s="1"/>
      </tp>
      <tp>
        <v>0.66670138888888886</v>
        <stp/>
        <stp>MsnMoneyQuotes2</stp>
        <stp>AAPL</stp>
        <stp>Last Trade Time</stp>
        <tr r="J14" s="1"/>
      </tp>
      <tp>
        <v>12.27</v>
        <stp/>
        <stp>YahooFinanceQuotesCSV</stp>
        <stp>AAPL</stp>
        <stp>P/E Estimate Current Year</stp>
        <tr r="F79" s="1"/>
      </tp>
      <tp>
        <v>-3.4774880000000001E-2</v>
        <stp/>
        <stp>YahooFinanceSummary</stp>
        <stp>USDEUR=X</stp>
        <stp>% Change from 52-Week High</stp>
        <tr r="E29" s="3"/>
      </tp>
      <tp t="s">
        <v>CALL</v>
        <stp/>
        <stp>MsnMoneyOptions</stp>
        <stp>AAPL170120C00100000</stp>
        <stp>Type</stp>
        <tr r="G12" s="2"/>
      </tp>
      <tp>
        <v>114.24</v>
        <stp/>
        <stp>YahooFinanceQuotes</stp>
        <stp>AAPL</stp>
        <stp>50-Day Moving Average</stp>
        <tr r="E51" s="1"/>
      </tp>
      <tp>
        <v>42683.643750000003</v>
        <stp/>
        <stp>YahooFinanceQuotes</stp>
        <stp>AAPL</stp>
        <stp>Last Trade DateTime</stp>
        <tr r="E15" s="1"/>
      </tp>
      <tp t="e">
        <v>#N/A</v>
        <stp/>
        <stp>YahooFinanceKeyStatistics</stp>
        <stp>AAPL</stp>
        <stp>% Change from 52-Week High</stp>
        <tr r="D49" s="1"/>
      </tp>
      <tp>
        <v>8.31</v>
        <stp/>
        <stp>YahooFinanceQuotesCSV</stp>
        <stp>AAPL</stp>
        <stp>EPS</stp>
        <tr r="F101" s="1"/>
      </tp>
      <tp>
        <v>100</v>
        <stp/>
        <stp>MsnMoneyOptions</stp>
        <stp>AAPL170120C00100000</stp>
        <stp>Strike</stp>
        <tr r="G10" s="2"/>
      </tp>
      <tp>
        <v>67882999808</v>
        <stp/>
        <stp>YahooFinanceKeyStatistics</stp>
        <stp>AAPL</stp>
        <stp>Total Cash $</stp>
        <tr r="D105" s="1"/>
      </tp>
      <tp>
        <v>84263000000</v>
        <stp/>
        <stp>YahooFinanceKeyStatistics</stp>
        <stp>AAPL</stp>
        <stp>Gross Profit $</stp>
        <tr r="D96" s="1"/>
      </tp>
      <tp>
        <v>42684</v>
        <stp/>
        <stp>YahooFinanceQuotes</stp>
        <stp>AAPL</stp>
        <stp>Dividend Date</stp>
        <tr r="E140" s="1"/>
      </tp>
      <tp>
        <v>1</v>
        <stp/>
        <stp>YahooFinanceSummary</stp>
        <stp>AAPL</stp>
        <stp>Ask Size</stp>
        <tr r="G19" s="1"/>
      </tp>
      <tp t="e">
        <v>#N/A</v>
        <stp/>
        <stp>YahooFinanceKeyStatistics</stp>
        <stp>AAPL</stp>
        <stp>Stock Exchange</stp>
        <tr r="D10" s="1"/>
      </tp>
      <tp>
        <v>108.05</v>
        <stp/>
        <stp>YahooFinanceWatchList</stp>
        <stp>AAPL</stp>
        <stp>Low</stp>
        <tr r="H27" s="1"/>
      </tp>
      <tp t="s">
        <v>CCY</v>
        <stp/>
        <stp>YahooFinanceSummary</stp>
        <stp>USDEUR=X</stp>
        <stp>Stock Exchange</stp>
        <tr r="E8" s="3"/>
      </tp>
      <tp>
        <v>131</v>
        <stp/>
        <stp>YahooFinanceQuotes</stp>
        <stp>AAPL</stp>
        <stp>One Year Target Price</stp>
        <tr r="E74" s="1"/>
      </tp>
      <tp t="e">
        <v>#N/A</v>
        <stp/>
        <stp>YahooFinanceSummary</stp>
        <stp>AAPL</stp>
        <stp>After Hours Trade Date</stp>
        <tr r="G32" s="1"/>
      </tp>
      <tp>
        <v>21.409999999999997</v>
        <stp/>
        <stp>MsnMoneyQuotes</stp>
        <stp>AAPL</stp>
        <stp>Change from 52-Week Low</stp>
        <tr r="I48" s="1"/>
      </tp>
      <tp>
        <v>1.353</v>
        <stp/>
        <stp>YahooFinanceKeyStatistics</stp>
        <stp>AAPL</stp>
        <stp>Current Ratio</stp>
        <tr r="D110" s="1"/>
      </tp>
      <tp>
        <v>0.88480000000000003</v>
        <stp/>
        <stp>YahooFinanceSummary</stp>
        <stp>USDEUR=X</stp>
        <stp>Low</stp>
        <tr r="E20" s="3"/>
      </tp>
      <tp>
        <v>121.81</v>
        <stp/>
        <stp>MsnMoneyQuotes2</stp>
        <stp>AAPL</stp>
        <stp>52-Week High</stp>
        <tr r="J42" s="1"/>
      </tp>
      <tp>
        <v>-3.2599999999999962E-2</v>
        <stp/>
        <stp>YahooFinanceCurrencies</stp>
        <stp>USDEUR=X</stp>
        <stp>Change from 52-Week High</stp>
        <tr r="D27" s="3"/>
      </tp>
      <tp>
        <v>108.05</v>
        <stp/>
        <stp>MsnMoneyQuotes</stp>
        <stp>AAPL</stp>
        <stp>Low</stp>
        <tr r="I27" s="1"/>
      </tp>
      <tp>
        <v>5.4570019999999997E-2</v>
        <stp/>
        <stp>YahooFinanceSummary</stp>
        <stp>USDEUR=X</stp>
        <stp>Change from 52-Week Low</stp>
        <tr r="E28" s="3"/>
      </tp>
      <tp t="e">
        <v>#N/A</v>
        <stp/>
        <stp>YahooFinanceKeyStatistics</stp>
        <stp>AAPL</stp>
        <stp>Change In Percent</stp>
        <tr r="D24" s="1"/>
      </tp>
      <tp>
        <v>108.05</v>
        <stp/>
        <stp>MsnMoneyHistoricalDays</stp>
        <stp>AAPL</stp>
        <stp/>
        <stp>Low</stp>
        <tr r="G11" s="4"/>
      </tp>
      <tp t="e">
        <v>#N/A</v>
        <stp/>
        <stp>YahooFinanceKeyStatistics</stp>
        <stp>AAPL</stp>
        <stp>Trailing Annual Dividend Rate</stp>
        <tr r="D136" s="1"/>
      </tp>
      <tp t="e">
        <v>#N/A</v>
        <stp/>
        <stp>YahooFinanceSummary</stp>
        <stp>AAPL</stp>
        <stp>After Hours Change In Percent</stp>
        <tr r="G37" s="1"/>
      </tp>
      <tp>
        <v>110.30999799999999</v>
        <stp/>
        <stp>YahooFinanceHistoricalCSV</stp>
        <stp>AAPL</stp>
        <stp/>
        <stp>Open</stp>
        <tr r="E9" s="4"/>
      </tp>
      <tp t="s">
        <v>AAPL</v>
        <stp/>
        <stp>MsnMoneyQuotes</stp>
        <stp>AAPL</stp>
        <stp>Symbol</stp>
        <tr r="I6" s="1"/>
      </tp>
      <tp>
        <v>107624</v>
        <stp/>
        <stp>YahooFinanceSummary</stp>
        <stp>AAPL170120C00100000</stp>
        <stp>Open Interest</stp>
        <tr r="D26" s="2"/>
      </tp>
      <tp>
        <v>67.867000000000004</v>
        <stp/>
        <stp>YahooFinanceKeyStatistics</stp>
        <stp>AAPL</stp>
        <stp>Total Debt/Equity</stp>
        <tr r="D109" s="1"/>
      </tp>
      <tp>
        <v>111.06</v>
        <stp/>
        <stp>MsnMoneyQuotes</stp>
        <stp>AAPL</stp>
        <stp>Previous Close</stp>
        <tr r="I29" s="1"/>
      </tp>
      <tp>
        <v>42681</v>
        <stp/>
        <stp>GoogleFinanceHistoricalCSV</stp>
        <stp>AAPL</stp>
        <stp/>
        <stp>Prev Date</stp>
        <tr r="F19" s="4"/>
      </tp>
      <tp>
        <v>110.410004</v>
        <stp/>
        <stp>YahooFinanceHistoricalCSV</stp>
        <stp>AAPL</stp>
        <stp/>
        <stp>Prev Close</stp>
        <tr r="E23" s="4"/>
      </tp>
      <tp>
        <v>0.65000000000000568</v>
        <stp/>
        <stp>GoogleFinanceHistoricalCSV</stp>
        <stp>AAPL</stp>
        <stp/>
        <stp>AdjChange</stp>
        <tr r="F16" s="4"/>
      </tp>
      <tp>
        <v>10.07</v>
        <stp/>
        <stp>YahooFinanceQuotes</stp>
        <stp>AAPL</stp>
        <stp>EPS Estimate Next Year</stp>
        <tr r="E77" s="1"/>
      </tp>
      <tp>
        <v>11.02</v>
        <stp/>
        <stp>YahooFinanceQuotes</stp>
        <stp>AAPL</stp>
        <stp>P/E Estimate Next Year</stp>
        <tr r="E80" s="1"/>
      </tp>
      <tp>
        <v>42684</v>
        <stp/>
        <stp>YahooFinanceKeyStatistics</stp>
        <stp>AAPL</stp>
        <stp>Dividend Date</stp>
        <tr r="D140" s="1"/>
      </tp>
      <tp t="s">
        <v>111.10x100</v>
        <stp/>
        <stp>YahooFinanceQuotesCSV</stp>
        <stp>AAPL</stp>
        <stp>AskX</stp>
        <tr r="F21" s="1"/>
      </tp>
      <tp t="e">
        <v>#N/A</v>
        <stp/>
        <stp>YahooFinanceKeyStatistics</stp>
        <stp>AAPL</stp>
        <stp>Last Trade DateTime</stp>
        <tr r="D15" s="1"/>
      </tp>
      <tp>
        <v>42755</v>
        <stp/>
        <stp>MsnMoneyOptions</stp>
        <stp>AAPL170120C00100000</stp>
        <stp>Expire Date</stp>
        <tr r="G11" s="2"/>
      </tp>
      <tp>
        <v>109.88</v>
        <stp/>
        <stp>YahooFinanceQuotesCSV</stp>
        <stp>AAPL</stp>
        <stp>Open</stp>
        <tr r="F25" s="1"/>
      </tp>
      <tp t="e">
        <v>#N/A</v>
        <stp/>
        <stp>YahooFinanceSummary</stp>
        <stp>AAPL</stp>
        <stp>Mean Recommendation</stp>
        <tr r="G75" s="1"/>
      </tp>
      <tp>
        <v>32560000</v>
        <stp/>
        <stp>YahooFinanceHistoricalData</stp>
        <stp>AAPL</stp>
        <stp/>
        <stp>Prev Volume</stp>
        <tr r="D25" s="4"/>
      </tp>
      <tp>
        <v>42683.886805555558</v>
        <stp/>
        <stp>YahooFinanceCurrencies</stp>
        <stp>USDEUR=X</stp>
        <stp>Last Trade DateTime</stp>
        <tr r="D12" s="3"/>
      </tp>
      <tp>
        <v>13.368983999999999</v>
        <stp/>
        <stp>MsnMoneyQuotes2</stp>
        <stp>AAPL</stp>
        <stp>P/E</stp>
        <tr r="J65" s="1"/>
      </tp>
      <tp t="e">
        <v>#N/A</v>
        <stp/>
        <stp>YahooFinanceSummary</stp>
        <stp>AAPL</stp>
        <stp>After Hours Trade Time</stp>
        <tr r="G33" s="1"/>
      </tp>
      <tp>
        <v>-0.18</v>
        <stp/>
        <stp>MsnMoneyQuotes</stp>
        <stp>AAPL</stp>
        <stp>Change</stp>
        <tr r="I23" s="1"/>
      </tp>
      <tp>
        <v>2.835</v>
        <stp/>
        <stp>YahooFinanceKeyStatistics</stp>
        <stp>AAPL</stp>
        <stp>Enterprise Value/Revenue</stp>
        <tr r="D71" s="1"/>
      </tp>
      <tp t="s">
        <v>591.89B</v>
        <stp/>
        <stp>YahooFinanceQuotes</stp>
        <stp>AAPL</stp>
        <stp>Market Cap</stp>
        <tr r="E60" s="1"/>
      </tp>
      <tp t="e">
        <v>#N/A</v>
        <stp/>
        <stp>YahooFinanceSummary</stp>
        <stp>AAPL</stp>
        <stp>PEG Ratio</stp>
        <tr r="G68" s="1"/>
      </tp>
      <tp>
        <v>0.94858699999999996</v>
        <stp/>
        <stp>YahooFinanceSummary</stp>
        <stp>USDEUR=X</stp>
        <stp>52-Week High</stp>
        <tr r="E24" s="3"/>
      </tp>
      <tp>
        <v>0.91559999999999997</v>
        <stp/>
        <stp>YahooFinanceSummary</stp>
        <stp>USDEUR=X</stp>
        <stp>Bid</stp>
        <tr r="E13" s="3"/>
      </tp>
      <tp>
        <v>-1.6207455429497752E-3</v>
        <stp/>
        <stp>MsnMoneyHistoricalDays</stp>
        <stp>AAPL</stp>
        <stp/>
        <stp>Change in Percent</stp>
        <tr r="G14" s="4"/>
      </tp>
      <tp>
        <v>32560000</v>
        <stp/>
        <stp>YahooFinanceHistoricalCSV</stp>
        <stp>AAPL</stp>
        <stp/>
        <stp>Prev Volume</stp>
        <tr r="E25" s="4"/>
      </tp>
      <tp>
        <v>-5.0000000000000001E-4</v>
        <stp/>
        <stp>YahooFinanceQuotes</stp>
        <stp>AAPL</stp>
        <stp>Change In Percent</stp>
        <tr r="E24" s="1"/>
      </tp>
      <tp>
        <v>8.31</v>
        <stp/>
        <stp>MsnMoneyQuotes</stp>
        <stp>AAPL</stp>
        <stp>EPS</stp>
        <tr r="I101" s="1"/>
      </tp>
      <tp t="e">
        <v>#N/A</v>
        <stp/>
        <stp>YahooFinanceSummary</stp>
        <stp>AAPL</stp>
        <stp>Forward Annual Dividend Yield</stp>
        <tr r="G135" s="1"/>
      </tp>
      <tp>
        <v>-8.9729907232575373E-2</v>
        <stp/>
        <stp>MsnMoneyQuotes2</stp>
        <stp>AAPL</stp>
        <stp>% Change from 52-Week High</stp>
        <tr r="J49" s="1"/>
      </tp>
      <tp>
        <v>0.91610000000000003</v>
        <stp/>
        <stp>YahooFinanceSummary</stp>
        <stp>USDEUR=X</stp>
        <stp>Ask</stp>
        <tr r="E14" s="3"/>
      </tp>
      <tp>
        <v>-2.44898118450643E-2</v>
        <stp/>
        <stp>YahooFinanceOptions</stp>
        <stp>AAPL170120C00100000</stp>
        <stp>Change In Percent</stp>
        <tr r="E21" s="2"/>
      </tp>
      <tp>
        <v>42683.666666666664</v>
        <stp/>
        <stp>YahooFinanceSummary</stp>
        <stp>AAPL</stp>
        <stp>Last Trade DateTime</stp>
        <tr r="G15" s="1"/>
      </tp>
      <tp>
        <v>110.51</v>
        <stp/>
        <stp>GoogleFinanceHistoricalCSV</stp>
        <stp>AAPL</stp>
        <stp/>
        <stp>Prev High</stp>
        <tr r="F21" s="4"/>
      </tp>
      <tp t="s">
        <v>9.96 - 12.18</v>
        <stp/>
        <stp>YahooFinanceSummary</stp>
        <stp>AAPL170120C00100000</stp>
        <stp>Days Range</stp>
        <tr r="D29" s="2"/>
      </tp>
      <tp>
        <v>21.409999999999997</v>
        <stp/>
        <stp>MsnMoneyQuotes2</stp>
        <stp>AAPL</stp>
        <stp>Change from 52-Week Low</stp>
        <tr r="J48" s="1"/>
      </tp>
      <tp>
        <v>58438982</v>
        <stp/>
        <stp>MsnMoneyQuotes</stp>
        <stp>AAPL</stp>
        <stp>Volume</stp>
        <tr r="I28" s="1"/>
      </tp>
      <tp>
        <v>6.3879210220673693E-2</v>
        <stp/>
        <stp>YahooFinanceCurrencies</stp>
        <stp>USDEUR=X</stp>
        <stp>% Change from 52-Week Low</stp>
        <tr r="D30" s="3"/>
      </tp>
      <tp t="s">
        <v>AAPL170120C00100000</v>
        <stp/>
        <stp>MsnMoneyOptions</stp>
        <stp>AAPL170120C00100000</stp>
        <stp>Option Code</stp>
        <tr r="G9" s="2"/>
      </tp>
      <tp>
        <v>-3.24</v>
        <stp/>
        <stp>YahooFinanceQuotes</stp>
        <stp>AAPL</stp>
        <stp>Change from 50-Day Moving Average</stp>
        <tr r="E53" s="1"/>
      </tp>
      <tp>
        <v>591250000000</v>
        <stp/>
        <stp>YahooFinanceQuotesCSV</stp>
        <stp>AAPL</stp>
        <stp>Market Cap</stp>
        <tr r="F60" s="1"/>
      </tp>
      <tp>
        <v>8.0000160000000004E-3</v>
        <stp/>
        <stp>YahooFinanceSummary</stp>
        <stp>USDEUR=X</stp>
        <stp>Change</stp>
        <tr r="E16" s="3"/>
      </tp>
      <tp>
        <v>42683</v>
        <stp/>
        <stp>YahooFinanceQuotesCSV</stp>
        <stp>AAPL</stp>
        <stp>Last Trade Date</stp>
        <tr r="F13" s="1"/>
      </tp>
      <tp t="s">
        <v>0.8848 - 0.9164</v>
        <stp/>
        <stp>YahooFinanceCurrencies</stp>
        <stp>USDEUR=X</stp>
        <stp>Days Range</stp>
        <tr r="D22" s="3"/>
      </tp>
      <tp t="s">
        <v>54.72M</v>
        <stp/>
        <stp>YahooFinanceKeyStatistics</stp>
        <stp>AAPL</stp>
        <stp>Shares Short (prior month)</stp>
        <tr r="D131" s="1"/>
      </tp>
      <tp>
        <v>111.32</v>
        <stp/>
        <stp>YahooFinanceQuotesCSV</stp>
        <stp>AAPL</stp>
        <stp>High</stp>
        <tr r="F26" s="1"/>
      </tp>
      <tp t="s">
        <v>111.06x400</v>
        <stp/>
        <stp>YahooFinanceQuotesCSV</stp>
        <stp>AAPL</stp>
        <stp>BidX</stp>
        <tr r="F20" s="1"/>
      </tp>
      <tp>
        <v>10.07</v>
        <stp/>
        <stp>YahooFinanceSummary</stp>
        <stp>AAPL</stp>
        <stp>EPS Estimate Current Year</stp>
        <tr r="G76" s="1"/>
      </tp>
      <tp>
        <v>89.47</v>
        <stp/>
        <stp>YahooFinanceSummary</stp>
        <stp>AAPL</stp>
        <stp>52-Week Low</stp>
        <tr r="G43" s="1"/>
      </tp>
      <tp t="s">
        <v>84.26B</v>
        <stp/>
        <stp>YahooFinanceKeyStatistics</stp>
        <stp>AAPL</stp>
        <stp>Gross Profit</stp>
        <tr r="D95" s="1"/>
      </tp>
      <tp t="e">
        <v>#N/A</v>
        <stp/>
        <stp>YahooFinanceKeyStatistics</stp>
        <stp>AAPL</stp>
        <stp>Change</stp>
        <tr r="D23" s="1"/>
      </tp>
      <tp>
        <v>12.73</v>
        <stp/>
        <stp>YahooFinanceKeyStatistics</stp>
        <stp>AAPL</stp>
        <stp>Total Cash Per Share</stp>
        <tr r="D106" s="1"/>
      </tp>
      <tp>
        <v>2.15</v>
        <stp/>
        <stp>YahooFinanceQuotesCSV</stp>
        <stp>AAPL</stp>
        <stp>EPS Estimate Next Quarter</stp>
        <tr r="F78" s="1"/>
      </tp>
      <tp>
        <v>107624</v>
        <stp/>
        <stp>YahooFinanceOptions</stp>
        <stp>AAPL170120C00100000</stp>
        <stp>Open Interest</stp>
        <tr r="E26" s="2"/>
      </tp>
      <tp>
        <v>10.07</v>
        <stp/>
        <stp>YahooFinanceQuotesCSV</stp>
        <stp>AAPL</stp>
        <stp>EPS Estimate Next Year</stp>
        <tr r="F77" s="1"/>
      </tp>
      <tp>
        <v>11.01</v>
        <stp/>
        <stp>YahooFinanceQuotesCSV</stp>
        <stp>AAPL</stp>
        <stp>P/E Estimate Next Year</stp>
        <tr r="F80" s="1"/>
      </tp>
      <tp t="s">
        <v>108.05 - 110.78</v>
        <stp/>
        <stp>YahooFinanceWatchList</stp>
        <stp>AAPL</stp>
        <stp>Days Range</stp>
        <tr r="H30" s="1"/>
      </tp>
      <tp t="e">
        <v>#N/A</v>
        <stp/>
        <stp>YahooFinanceKeyStatistics</stp>
        <stp>AAPL</stp>
        <stp>52-Week Low</stp>
        <tr r="D43" s="1"/>
      </tp>
      <tp>
        <v>0.86099999999999999</v>
        <stp/>
        <stp>YahooFinanceCurrencies</stp>
        <stp>USDEUR=X</stp>
        <stp>52-Week Low</stp>
        <tr r="D25" s="3"/>
      </tp>
      <tp>
        <v>108.05</v>
        <stp/>
        <stp>MsnMoneyQuotes2</stp>
        <stp>AAPL</stp>
        <stp>Low</stp>
        <tr r="J27" s="1"/>
      </tp>
      <tp>
        <v>110.08</v>
        <stp/>
        <stp>GoogleFinanceHistoricalCSV</stp>
        <stp>AAPL</stp>
        <stp/>
        <stp>Prev Open</stp>
        <tr r="F20" s="4"/>
      </tp>
      <tp t="s">
        <v>89.47 - 119.92</v>
        <stp/>
        <stp>YahooFinanceSummary</stp>
        <stp>AAPL</stp>
        <stp>52-Week Range</stp>
        <tr r="G46" s="1"/>
      </tp>
      <tp>
        <v>110.88</v>
        <stp/>
        <stp>MsnMoneyHistoricalDays</stp>
        <stp>AAPL</stp>
        <stp/>
        <stp>Close</stp>
        <tr r="G12" s="4"/>
      </tp>
      <tp>
        <v>8.8144739999999992E-3</v>
        <stp/>
        <stp>YahooFinanceSummary</stp>
        <stp>USDEUR=X</stp>
        <stp>Change In Percent</stp>
        <tr r="E17" s="3"/>
      </tp>
      <tp>
        <v>-3.1289640591966129E-2</v>
        <stp/>
        <stp>MsnMoneyCurrencies</stp>
        <stp>USDEUR=X</stp>
        <stp>% Change from 52-Week High</stp>
        <tr r="F29" s="3"/>
      </tp>
      <tp>
        <v>111.06</v>
        <stp/>
        <stp>MsnMoneyHistoricalDays</stp>
        <stp>AAPL</stp>
        <stp/>
        <stp>Prev AdjClose</stp>
        <tr r="G24" s="4"/>
      </tp>
      <tp>
        <v>42682</v>
        <stp/>
        <stp>YahooFinanceHistoricalCSV</stp>
        <stp>AAPL</stp>
        <stp/>
        <stp>Date</stp>
        <tr r="E8" s="4"/>
      </tp>
      <tp>
        <v>-10.930000000000007</v>
        <stp/>
        <stp>MsnMoneyQuotes</stp>
        <stp>AAPL</stp>
        <stp>Change from 52-Week High</stp>
        <tr r="I47" s="1"/>
      </tp>
      <tp>
        <v>13.37</v>
        <stp/>
        <stp>MsnMoneyQuotes</stp>
        <stp>AAPL</stp>
        <stp>P/E</stp>
        <tr r="I65" s="1"/>
      </tp>
      <tp>
        <v>111.06</v>
        <stp/>
        <stp>MsnMoneyQuotes2</stp>
        <stp>AAPL</stp>
        <stp>Bid</stp>
        <tr r="J16" s="1"/>
      </tp>
      <tp>
        <v>2.7784705E-2</v>
        <stp/>
        <stp>YahooFinanceKeyStatistics</stp>
        <stp>AAPL</stp>
        <stp>S&amp;P500 52-Week Change</stp>
        <tr r="D41" s="1"/>
      </tp>
      <tp>
        <v>597470216192</v>
        <stp/>
        <stp>YahooFinanceSummary</stp>
        <stp>AAPL</stp>
        <stp>Market Cap</stp>
        <tr r="G60" s="1"/>
      </tp>
      <tp t="e">
        <v>#N/A</v>
        <stp/>
        <stp>YahooFinanceKeyStatistics</stp>
        <stp>AAPL</stp>
        <stp>52-Week High</stp>
        <tr r="D42" s="1"/>
      </tp>
      <tp t="e">
        <v>#N/A</v>
        <stp/>
        <stp>YahooFinanceKeyStatistics</stp>
        <stp>AAPL</stp>
        <stp>Change from 50-Day Moving Average</stp>
        <tr r="D53" s="1"/>
      </tp>
      <tp t="s">
        <v>Apple Inc.</v>
        <stp/>
        <stp>YahooFinanceQuotesCSV</stp>
        <stp>AAPL</stp>
        <stp>Company Name</stp>
        <tr r="F7" s="1"/>
      </tp>
      <tp>
        <v>0.66666666666666663</v>
        <stp/>
        <stp>YahooFinanceQuotesCSV</stp>
        <stp>AAPL</stp>
        <stp>Last Trade Time</stp>
        <tr r="F14" s="1"/>
      </tp>
      <tp>
        <v>4</v>
        <stp/>
        <stp>YahooFinanceSummary</stp>
        <stp>AAPL</stp>
        <stp>Bid Size</stp>
        <tr r="G18" s="1"/>
      </tp>
      <tp>
        <v>45687001088</v>
        <stp/>
        <stp>YahooFinanceKeyStatistics</stp>
        <stp>AAPL</stp>
        <stp>Net Income Avl to Common $</stp>
        <tr r="D100" s="1"/>
      </tp>
      <tp t="e">
        <v>#N/A</v>
        <stp/>
        <stp>YahooFinanceSummary</stp>
        <stp>AAPL</stp>
        <stp>Ex-Dividend Date</stp>
        <tr r="G141" s="1"/>
      </tp>
      <tp>
        <v>110.88</v>
        <stp/>
        <stp>YahooFinanceQuotesCSV</stp>
        <stp>AAPL</stp>
        <stp>Last</stp>
        <tr r="F22" s="1"/>
      </tp>
      <tp t="e">
        <v>#N/A</v>
        <stp/>
        <stp>YahooFinanceKeyStatistics</stp>
        <stp>AAPL</stp>
        <stp>Short % of Float Date</stp>
        <tr r="D130" s="1"/>
      </tp>
      <tp>
        <v>111.15</v>
        <stp/>
        <stp>MsnMoneyQuotes2</stp>
        <stp>AAPL</stp>
        <stp>Ask</stp>
        <tr r="J17" s="1"/>
      </tp>
      <tp t="s">
        <v>0.8670 - 0.9460</v>
        <stp/>
        <stp>MsnMoneyCurrencies</stp>
        <stp>USDEUR=X</stp>
        <stp>52-Week Range</stp>
        <tr r="F26" s="3"/>
      </tp>
      <tp>
        <v>87039000576</v>
        <stp/>
        <stp>YahooFinanceKeyStatistics</stp>
        <stp>AAPL</stp>
        <stp>Total Debt $</stp>
        <tr r="D108" s="1"/>
      </tp>
      <tp>
        <v>2.2799999999999998</v>
        <stp/>
        <stp>YahooFinanceQuotesCSV</stp>
        <stp>AAPL</stp>
        <stp>Forward Annual Dividend Rate</stp>
        <tr r="F134" s="1"/>
      </tp>
      <tp>
        <v>70530000000</v>
        <stp/>
        <stp>YahooFinanceQuotes</stp>
        <stp>AAPL</stp>
        <stp>EBITDA $</stp>
        <tr r="E98" s="1"/>
      </tp>
      <tp>
        <v>-2.4489809999999997E-2</v>
        <stp/>
        <stp>YahooFinanceSummary</stp>
        <stp>AAPL170120C00100000</stp>
        <stp>Change In Percent</stp>
        <tr r="D21" s="2"/>
      </tp>
      <tp>
        <v>11.6</v>
        <stp/>
        <stp>MsnMoneyOptions</stp>
        <stp>AAPL170120C00100000</stp>
        <stp>Bid</stp>
        <tr r="G17" s="2"/>
      </tp>
      <tp t="s">
        <v>USDEUR=X</v>
        <stp/>
        <stp>YahooFinanceSummary</stp>
        <stp>USDEUR=X</stp>
        <stp>Symbol</stp>
        <tr r="E6" s="3"/>
      </tp>
      <tp>
        <v>0.90759999999999996</v>
        <stp/>
        <stp>YahooFinanceSummary</stp>
        <stp>USDEUR=X</stp>
        <stp>Previous Close</stp>
        <tr r="E21" s="3"/>
      </tp>
      <tp>
        <v>42677</v>
        <stp/>
        <stp>YahooFinanceQuotes</stp>
        <stp>AAPL</stp>
        <stp>Ex-Dividend Date</stp>
        <tr r="E141" s="1"/>
      </tp>
      <tp>
        <v>11.7</v>
        <stp/>
        <stp>MsnMoneyOptions</stp>
        <stp>AAPL170120C00100000</stp>
        <stp>Ask</stp>
        <tr r="G18" s="2"/>
      </tp>
      <tp t="s">
        <v>5.31B</v>
        <stp/>
        <stp>YahooFinanceKeyStatistics</stp>
        <stp>AAPL</stp>
        <stp>Float</stp>
        <tr r="D120" s="1"/>
      </tp>
      <tp t="e">
        <v>#N/A</v>
        <stp/>
        <stp>YahooFinanceKeyStatistics</stp>
        <stp>AAPL</stp>
        <stp>Previous Close</stp>
        <tr r="D29" s="1"/>
      </tp>
      <tp>
        <v>109.7</v>
        <stp/>
        <stp>MsnMoneyHistoricalDays</stp>
        <stp>AAPL</stp>
        <stp/>
        <stp>Prev Low</stp>
        <tr r="G22" s="4"/>
      </tp>
      <tp>
        <v>591250000000</v>
        <stp/>
        <stp>YahooFinanceQuotesCSV</stp>
        <stp>AAPL</stp>
        <stp>Market Cap $</stp>
        <tr r="F61" s="1"/>
      </tp>
      <tp>
        <v>-1.621E-3</v>
        <stp/>
        <stp>MsnMoneyQuotes2</stp>
        <stp>AAPL</stp>
        <stp>Change In Percent</stp>
        <tr r="J24" s="1"/>
      </tp>
      <tp>
        <v>0.60199999999999998</v>
        <stp/>
        <stp>YahooFinanceKeyStatistics</stp>
        <stp>AAPL</stp>
        <stp>% Held by Institutions</stp>
        <tr r="D123" s="1"/>
      </tp>
      <tp>
        <v>111.720001</v>
        <stp/>
        <stp>YahooFinanceHistoricalCSV</stp>
        <stp>AAPL</stp>
        <stp/>
        <stp>High</stp>
        <tr r="E10" s="4"/>
      </tp>
      <tp t="s">
        <v>AAPL</v>
        <stp/>
        <stp>YahooFinanceKeyStatistics</stp>
        <stp>AAPL</stp>
        <stp>Symbol</stp>
        <tr r="D6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volatileDependencies" Target="volatileDependenci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avetodb.com/real-time-to-excel/msn-money-quotes.htm" TargetMode="External"/><Relationship Id="rId3" Type="http://schemas.openxmlformats.org/officeDocument/2006/relationships/hyperlink" Target="http://www.savetodb.com/real-time-to-excel/yahoo-finance-key-statistics.htm" TargetMode="External"/><Relationship Id="rId7" Type="http://schemas.openxmlformats.org/officeDocument/2006/relationships/hyperlink" Target="http://www.savetodb.com/real-time-to-excel/yahoo-finance-watch-list.htm" TargetMode="External"/><Relationship Id="rId2" Type="http://schemas.openxmlformats.org/officeDocument/2006/relationships/hyperlink" Target="http://finance.yahoo.com/q/ks?s=AAPL+Key+Statistics" TargetMode="External"/><Relationship Id="rId1" Type="http://schemas.openxmlformats.org/officeDocument/2006/relationships/hyperlink" Target="https://help.yahoo.com/kb/finance/SLN2347.html" TargetMode="External"/><Relationship Id="rId6" Type="http://schemas.openxmlformats.org/officeDocument/2006/relationships/hyperlink" Target="http://www.savetodb.com/real-time-to-excel/yahoo-finance-summary.htm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savetodb.com/real-time-to-excel/yahoo-finance-quotes-csv.htm" TargetMode="External"/><Relationship Id="rId10" Type="http://schemas.openxmlformats.org/officeDocument/2006/relationships/hyperlink" Target="http://www.savetodb.com/real-time-to-excel/msn-money-quotes.htm" TargetMode="External"/><Relationship Id="rId4" Type="http://schemas.openxmlformats.org/officeDocument/2006/relationships/hyperlink" Target="http://www.savetodb.com/real-time-to-excel/yahoo-finance-quotes.htm" TargetMode="External"/><Relationship Id="rId9" Type="http://schemas.openxmlformats.org/officeDocument/2006/relationships/hyperlink" Target="http://www.savetodb.com/real-time-to-excel/yahoo-finance-industry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avetodb.com/real-time-to-excel/google-finance-historical-csv.htm" TargetMode="External"/><Relationship Id="rId2" Type="http://schemas.openxmlformats.org/officeDocument/2006/relationships/hyperlink" Target="http://www.savetodb.com/real-time-to-excel/yahoo-finance-historical-csv.htm" TargetMode="External"/><Relationship Id="rId1" Type="http://schemas.openxmlformats.org/officeDocument/2006/relationships/hyperlink" Target="http://www.savetodb.com/real-time-to-excel/yahoo-finance-historical-data.htm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avetodb.com/real-time-to-excel/msn-money-historical-days.ht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avetodb.com/real-time-to-excel/yahoo-finance-summary.htm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://finance.yahoo.com/q?s=AAPL170120C00100000" TargetMode="External"/><Relationship Id="rId1" Type="http://schemas.openxmlformats.org/officeDocument/2006/relationships/hyperlink" Target="http://finance.yahoo.com/q/op?s=AAPL&amp;date=1484870400" TargetMode="External"/><Relationship Id="rId6" Type="http://schemas.openxmlformats.org/officeDocument/2006/relationships/hyperlink" Target="http://www.savetodb.com/real-time-to-excel/msn-money-options.htm" TargetMode="External"/><Relationship Id="rId5" Type="http://schemas.openxmlformats.org/officeDocument/2006/relationships/hyperlink" Target="http://www.savetodb.com/real-time-to-excel/google-finance-options.htm" TargetMode="External"/><Relationship Id="rId4" Type="http://schemas.openxmlformats.org/officeDocument/2006/relationships/hyperlink" Target="http://www.savetodb.com/real-time-to-excel/yahoo-finance-options.ht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avetodb.com/real-time-to-excel/msn-money-currencies.htm" TargetMode="External"/><Relationship Id="rId2" Type="http://schemas.openxmlformats.org/officeDocument/2006/relationships/hyperlink" Target="http://www.savetodb.com/real-time-to-excel/yahoo-finance-summary.htm" TargetMode="External"/><Relationship Id="rId1" Type="http://schemas.openxmlformats.org/officeDocument/2006/relationships/hyperlink" Target="http://www.savetodb.com/real-time-to-excel/yahoo-finance-currencies.htm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N145"/>
  <sheetViews>
    <sheetView showGridLines="0" tabSelected="1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32.28515625" customWidth="1"/>
    <col min="3" max="3" width="25.5703125" bestFit="1" customWidth="1"/>
    <col min="4" max="10" width="15.7109375" customWidth="1"/>
    <col min="11" max="11" width="17.85546875" bestFit="1" customWidth="1"/>
  </cols>
  <sheetData>
    <row r="1" spans="2:11" x14ac:dyDescent="0.25">
      <c r="B1" s="86" t="s">
        <v>154</v>
      </c>
      <c r="D1" s="97" t="s">
        <v>135</v>
      </c>
      <c r="E1" s="97" t="s">
        <v>136</v>
      </c>
      <c r="F1" s="97" t="s">
        <v>137</v>
      </c>
      <c r="G1" s="97" t="s">
        <v>138</v>
      </c>
      <c r="H1" s="97" t="s">
        <v>139</v>
      </c>
      <c r="I1" s="97" t="s">
        <v>188</v>
      </c>
      <c r="J1" s="97" t="s">
        <v>237</v>
      </c>
      <c r="K1" s="97" t="s">
        <v>141</v>
      </c>
    </row>
    <row r="2" spans="2:11" x14ac:dyDescent="0.25">
      <c r="D2" s="35" t="s">
        <v>143</v>
      </c>
      <c r="G2" s="35" t="s">
        <v>194</v>
      </c>
      <c r="K2" s="35" t="s">
        <v>195</v>
      </c>
    </row>
    <row r="3" spans="2:11" ht="15.75" x14ac:dyDescent="0.25">
      <c r="B3" s="1" t="s">
        <v>206</v>
      </c>
      <c r="C3" s="2"/>
      <c r="D3" s="2"/>
      <c r="E3" s="2"/>
      <c r="F3" s="2"/>
      <c r="G3" s="2"/>
      <c r="H3" s="2"/>
      <c r="I3" s="2"/>
      <c r="J3" s="2"/>
      <c r="K3" s="2"/>
    </row>
    <row r="4" spans="2:11" x14ac:dyDescent="0.25">
      <c r="B4" s="98" t="s">
        <v>0</v>
      </c>
      <c r="C4" s="100" t="s">
        <v>1</v>
      </c>
      <c r="D4" s="79" t="s">
        <v>135</v>
      </c>
      <c r="E4" s="80" t="s">
        <v>136</v>
      </c>
      <c r="F4" s="80" t="s">
        <v>137</v>
      </c>
      <c r="G4" s="81" t="s">
        <v>138</v>
      </c>
      <c r="H4" s="79" t="s">
        <v>139</v>
      </c>
      <c r="I4" s="82" t="s">
        <v>188</v>
      </c>
      <c r="J4" s="82" t="s">
        <v>237</v>
      </c>
      <c r="K4" s="83" t="s">
        <v>141</v>
      </c>
    </row>
    <row r="5" spans="2:11" x14ac:dyDescent="0.25">
      <c r="B5" s="3" t="s">
        <v>2</v>
      </c>
      <c r="C5" s="4"/>
      <c r="D5" s="13"/>
      <c r="E5" s="13"/>
      <c r="F5" s="13"/>
      <c r="G5" s="13"/>
      <c r="H5" s="13"/>
      <c r="I5" s="13"/>
      <c r="J5" s="13"/>
      <c r="K5" s="14"/>
    </row>
    <row r="6" spans="2:11" x14ac:dyDescent="0.25">
      <c r="B6" s="5" t="s">
        <v>3</v>
      </c>
      <c r="C6" s="6"/>
      <c r="D6" s="15" t="str">
        <f>IFERROR(RTD("gartle.rtd",,D$1,$B$1,$B6),"-")</f>
        <v>AAPL</v>
      </c>
      <c r="E6" s="16" t="str">
        <f>IFERROR(RTD("gartle.rtd",,E$1,$B$1,$B6),"-")</f>
        <v>AAPL</v>
      </c>
      <c r="F6" s="16" t="str">
        <f>IFERROR(RTD("gartle.rtd",,F$1,$B$1,$B6),"-")</f>
        <v>AAPL</v>
      </c>
      <c r="G6" s="17" t="str">
        <f>IFERROR(RTD("gartle.rtd",,G$1,$B$1,$B6),"-")</f>
        <v>AAPL</v>
      </c>
      <c r="H6" s="18" t="str">
        <f>IFERROR(RTD("gartle.rtd",,H$1,$B$1,$B6),"-")</f>
        <v>AAPL</v>
      </c>
      <c r="I6" s="16" t="str">
        <f>IFERROR(RTD("gartle.rtd",,I$1,$B$1,$B6),"-")</f>
        <v>AAPL</v>
      </c>
      <c r="J6" s="16" t="str">
        <f>IFERROR(RTD("gartle.rtd",,J$1,$B$1,$B6),"-")</f>
        <v>AAPL</v>
      </c>
      <c r="K6" s="17" t="str">
        <f>IFERROR(RTD("gartle.rtd",,K$1,$B$1,$B6),"-")</f>
        <v>AAPL</v>
      </c>
    </row>
    <row r="7" spans="2:11" x14ac:dyDescent="0.25">
      <c r="B7" s="7" t="s">
        <v>4</v>
      </c>
      <c r="C7" s="8" t="s">
        <v>224</v>
      </c>
      <c r="D7" s="19" t="str">
        <f>IFERROR(RTD("gartle.rtd",,D$1,$B$1,$B7),"-")</f>
        <v>-</v>
      </c>
      <c r="E7" s="20" t="str">
        <f>IFERROR(RTD("gartle.rtd",,E$1,$B$1,$B7),"-")</f>
        <v>Apple Inc.</v>
      </c>
      <c r="F7" s="20" t="str">
        <f>IFERROR(RTD("gartle.rtd",,F$1,$B$1,$B7),"-")</f>
        <v>Apple Inc.</v>
      </c>
      <c r="G7" s="21" t="str">
        <f>IFERROR(RTD("gartle.rtd",,G$1,$B$1,$B7),"-")</f>
        <v>Apple Inc.</v>
      </c>
      <c r="H7" s="22"/>
      <c r="I7" s="20"/>
      <c r="J7" s="20" t="str">
        <f>IFERROR(RTD("gartle.rtd",,J$1,$B$1,$B7),"-")</f>
        <v>Apple Inc</v>
      </c>
      <c r="K7" s="21"/>
    </row>
    <row r="8" spans="2:11" x14ac:dyDescent="0.25">
      <c r="B8" s="7" t="s">
        <v>5</v>
      </c>
      <c r="C8" s="8"/>
      <c r="D8" s="19"/>
      <c r="E8" s="20"/>
      <c r="F8" s="20"/>
      <c r="G8" s="21"/>
      <c r="H8" s="22"/>
      <c r="I8" s="20"/>
      <c r="J8" s="20"/>
      <c r="K8" s="21" t="str">
        <f>IFERROR(RTD("gartle.rtd",,K$1,$B$1,$B8),"-")</f>
        <v>Electronic Equipment</v>
      </c>
    </row>
    <row r="9" spans="2:11" x14ac:dyDescent="0.25">
      <c r="B9" s="7" t="s">
        <v>6</v>
      </c>
      <c r="C9" s="8"/>
      <c r="D9" s="19"/>
      <c r="E9" s="20"/>
      <c r="F9" s="20"/>
      <c r="G9" s="21"/>
      <c r="H9" s="22"/>
      <c r="I9" s="20"/>
      <c r="J9" s="20"/>
      <c r="K9" s="21" t="str">
        <f>IFERROR(RTD("gartle.rtd",,K$1,$B$1,$B9),"-")</f>
        <v>Consumer Goods</v>
      </c>
    </row>
    <row r="10" spans="2:11" x14ac:dyDescent="0.25">
      <c r="B10" s="7" t="s">
        <v>7</v>
      </c>
      <c r="C10" s="8"/>
      <c r="D10" s="19" t="str">
        <f>IFERROR(RTD("gartle.rtd",,D$1,$B$1,$B10),"-")</f>
        <v>-</v>
      </c>
      <c r="E10" s="20" t="str">
        <f>IFERROR(RTD("gartle.rtd",,E$1,$B$1,$B10),"-")</f>
        <v>NMS</v>
      </c>
      <c r="F10" s="20" t="str">
        <f>IFERROR(RTD("gartle.rtd",,F$1,$B$1,$B10),"-")</f>
        <v>NMS</v>
      </c>
      <c r="G10" s="21" t="str">
        <f>IFERROR(RTD("gartle.rtd",,G$1,$B$1,$B10),"-")</f>
        <v>NMS</v>
      </c>
      <c r="H10" s="22"/>
      <c r="I10" s="20"/>
      <c r="J10" s="20" t="str">
        <f>IFERROR(RTD("gartle.rtd",,J$1,$B$1,$B10),"-")</f>
        <v>NASDAQ</v>
      </c>
      <c r="K10" s="21"/>
    </row>
    <row r="11" spans="2:11" x14ac:dyDescent="0.25">
      <c r="B11" s="7" t="s">
        <v>8</v>
      </c>
      <c r="C11" s="8"/>
      <c r="D11" s="19"/>
      <c r="E11" s="20"/>
      <c r="F11" s="20"/>
      <c r="G11" s="21" t="str">
        <f>IFERROR(RTD("gartle.rtd",,G$1,$B$1,$B11),"-")</f>
        <v>-</v>
      </c>
      <c r="H11" s="22"/>
      <c r="I11" s="20"/>
      <c r="J11" s="20"/>
      <c r="K11" s="21"/>
    </row>
    <row r="12" spans="2:11" x14ac:dyDescent="0.25">
      <c r="B12" s="3" t="s">
        <v>12</v>
      </c>
      <c r="C12" s="4"/>
      <c r="D12" s="13"/>
      <c r="E12" s="13"/>
      <c r="F12" s="13"/>
      <c r="G12" s="13"/>
      <c r="H12" s="13"/>
      <c r="I12" s="13"/>
      <c r="J12" s="13"/>
      <c r="K12" s="14"/>
    </row>
    <row r="13" spans="2:11" x14ac:dyDescent="0.25">
      <c r="B13" s="7" t="s">
        <v>13</v>
      </c>
      <c r="C13" s="8"/>
      <c r="D13" s="26" t="str">
        <f>IFERROR(RTD("gartle.rtd",,D$1,$B$1,$B13),"-")</f>
        <v>-</v>
      </c>
      <c r="E13" s="30">
        <f>IFERROR(RTD("gartle.rtd",,E$1,$B$1,$B13),"-")</f>
        <v>42683</v>
      </c>
      <c r="F13" s="30">
        <f>IFERROR(RTD("gartle.rtd",,F$1,$B$1,$B13),"-")</f>
        <v>42683</v>
      </c>
      <c r="G13" s="32">
        <f>IFERROR(RTD("gartle.rtd",,G$1,$B$1,$B13),"-")</f>
        <v>42683</v>
      </c>
      <c r="H13" s="37">
        <f>IFERROR(RTD("gartle.rtd",,H$1,$B$1,$B13),"-")</f>
        <v>42683</v>
      </c>
      <c r="I13" s="30"/>
      <c r="J13" s="30">
        <f>IFERROR(RTD("gartle.rtd",,J$1,$B$1,$B13),"-")</f>
        <v>42683</v>
      </c>
      <c r="K13" s="21"/>
    </row>
    <row r="14" spans="2:11" x14ac:dyDescent="0.25">
      <c r="B14" s="7" t="s">
        <v>14</v>
      </c>
      <c r="C14" s="8"/>
      <c r="D14" s="50" t="str">
        <f>IFERROR(RTD("gartle.rtd",,D$1,$B$1,$B14),"-")</f>
        <v>-</v>
      </c>
      <c r="E14" s="31">
        <f>IFERROR(RTD("gartle.rtd",,E$1,$B$1,$B14),"-")</f>
        <v>0.64375000000000004</v>
      </c>
      <c r="F14" s="31">
        <f>IFERROR(RTD("gartle.rtd",,F$1,$B$1,$B14),"-")</f>
        <v>0.66666666666666663</v>
      </c>
      <c r="G14" s="48">
        <f>IFERROR(RTD("gartle.rtd",,G$1,$B$1,$B14),"-")</f>
        <v>0.66666666666666663</v>
      </c>
      <c r="H14" s="36">
        <f>IFERROR(RTD("gartle.rtd",,H$1,$B$1,$B14),"-")</f>
        <v>0.60902777777777772</v>
      </c>
      <c r="I14" s="31"/>
      <c r="J14" s="31">
        <f>IFERROR(RTD("gartle.rtd",,J$1,$B$1,$B14),"-")</f>
        <v>0.66670138888888886</v>
      </c>
      <c r="K14" s="21"/>
    </row>
    <row r="15" spans="2:11" x14ac:dyDescent="0.25">
      <c r="B15" s="7" t="s">
        <v>15</v>
      </c>
      <c r="C15" s="8"/>
      <c r="D15" s="51" t="str">
        <f>IFERROR(RTD("gartle.rtd",,D$1,$B$1,$B15),"-")</f>
        <v>-</v>
      </c>
      <c r="E15" s="38">
        <f>IFERROR(RTD("gartle.rtd",,E$1,$B$1,$B15),"-")</f>
        <v>42683.643750000003</v>
      </c>
      <c r="F15" s="38">
        <f>IFERROR(RTD("gartle.rtd",,F$1,$B$1,$B15),"-")</f>
        <v>42683.666666666664</v>
      </c>
      <c r="G15" s="49">
        <f>IFERROR(RTD("gartle.rtd",,G$1,$B$1,$B15),"-")</f>
        <v>42683.666666666664</v>
      </c>
      <c r="H15" s="39">
        <f>IFERROR(RTD("gartle.rtd",,H$1,$B$1,$B15),"-")</f>
        <v>42683.609027777777</v>
      </c>
      <c r="I15" s="38"/>
      <c r="J15" s="38">
        <f>IFERROR(RTD("gartle.rtd",,J$1,$B$1,$B15),"-")</f>
        <v>42683.666701388887</v>
      </c>
      <c r="K15" s="21"/>
    </row>
    <row r="16" spans="2:11" x14ac:dyDescent="0.25">
      <c r="B16" s="7" t="s">
        <v>16</v>
      </c>
      <c r="C16" s="8"/>
      <c r="D16" s="19"/>
      <c r="E16" s="20">
        <f>IFERROR(RTD("gartle.rtd",,E$1,$B$1,$B16),"-")</f>
        <v>111</v>
      </c>
      <c r="F16" s="20">
        <f>IFERROR(RTD("gartle.rtd",,F$1,$B$1,$B16),"-")</f>
        <v>111.06</v>
      </c>
      <c r="G16" s="21">
        <f>IFERROR(RTD("gartle.rtd",,G$1,$B$1,$B16),"-")</f>
        <v>111.06</v>
      </c>
      <c r="H16" s="22"/>
      <c r="I16" s="20"/>
      <c r="J16" s="20">
        <f>IFERROR(RTD("gartle.rtd",,J$1,$B$1,$B16),"-")</f>
        <v>111.06</v>
      </c>
      <c r="K16" s="21"/>
    </row>
    <row r="17" spans="2:11" x14ac:dyDescent="0.25">
      <c r="B17" s="7" t="s">
        <v>17</v>
      </c>
      <c r="C17" s="8"/>
      <c r="D17" s="19"/>
      <c r="E17" s="20">
        <f>IFERROR(RTD("gartle.rtd",,E$1,$B$1,$B17),"-")</f>
        <v>111.01</v>
      </c>
      <c r="F17" s="20">
        <f>IFERROR(RTD("gartle.rtd",,F$1,$B$1,$B17),"-")</f>
        <v>111.1</v>
      </c>
      <c r="G17" s="21">
        <f>IFERROR(RTD("gartle.rtd",,G$1,$B$1,$B17),"-")</f>
        <v>111.1</v>
      </c>
      <c r="H17" s="22"/>
      <c r="I17" s="20"/>
      <c r="J17" s="20">
        <f>IFERROR(RTD("gartle.rtd",,J$1,$B$1,$B17),"-")</f>
        <v>111.15</v>
      </c>
      <c r="K17" s="21"/>
    </row>
    <row r="18" spans="2:11" x14ac:dyDescent="0.25">
      <c r="B18" s="7" t="s">
        <v>161</v>
      </c>
      <c r="C18" s="8"/>
      <c r="D18" s="19"/>
      <c r="E18" s="20"/>
      <c r="F18" s="20">
        <f>IFERROR(RTD("gartle.rtd",,F$1,$B$1,$B18),"-")</f>
        <v>400</v>
      </c>
      <c r="G18" s="21">
        <f>IFERROR(RTD("gartle.rtd",,G$1,$B$1,$B18),"-")</f>
        <v>4</v>
      </c>
      <c r="H18" s="22"/>
      <c r="I18" s="20"/>
      <c r="J18" s="20">
        <f>IFERROR(RTD("gartle.rtd",,J$1,$B$1,$B18),"-")</f>
        <v>3</v>
      </c>
      <c r="K18" s="21"/>
    </row>
    <row r="19" spans="2:11" x14ac:dyDescent="0.25">
      <c r="B19" s="7" t="s">
        <v>162</v>
      </c>
      <c r="C19" s="8"/>
      <c r="D19" s="19"/>
      <c r="E19" s="20"/>
      <c r="F19" s="20">
        <f>IFERROR(RTD("gartle.rtd",,F$1,$B$1,$B19),"-")</f>
        <v>100</v>
      </c>
      <c r="G19" s="21">
        <f>IFERROR(RTD("gartle.rtd",,G$1,$B$1,$B19),"-")</f>
        <v>1</v>
      </c>
      <c r="H19" s="22"/>
      <c r="I19" s="20"/>
      <c r="J19" s="20">
        <f>IFERROR(RTD("gartle.rtd",,J$1,$B$1,$B19),"-")</f>
        <v>14</v>
      </c>
      <c r="K19" s="21"/>
    </row>
    <row r="20" spans="2:11" x14ac:dyDescent="0.25">
      <c r="B20" s="7" t="s">
        <v>145</v>
      </c>
      <c r="C20" s="8"/>
      <c r="D20" s="19"/>
      <c r="E20" s="20"/>
      <c r="F20" s="45" t="str">
        <f>IFERROR(RTD("gartle.rtd",,F$1,$B$1,$B20),"-")</f>
        <v>111.06x400</v>
      </c>
      <c r="G20" s="46" t="str">
        <f>IFERROR(RTD("gartle.rtd",,G$1,$B$1,$B20),"-")</f>
        <v>111.06x4</v>
      </c>
      <c r="H20" s="22"/>
      <c r="I20" s="45"/>
      <c r="J20" s="45" t="str">
        <f>IFERROR(RTD("gartle.rtd",,J$1,$B$1,$B20),"-")</f>
        <v>111.06x3</v>
      </c>
      <c r="K20" s="21"/>
    </row>
    <row r="21" spans="2:11" x14ac:dyDescent="0.25">
      <c r="B21" s="7" t="s">
        <v>146</v>
      </c>
      <c r="C21" s="8"/>
      <c r="D21" s="19"/>
      <c r="E21" s="20"/>
      <c r="F21" s="45" t="str">
        <f>IFERROR(RTD("gartle.rtd",,F$1,$B$1,$B21),"-")</f>
        <v>111.10x100</v>
      </c>
      <c r="G21" s="46" t="str">
        <f>IFERROR(RTD("gartle.rtd",,G$1,$B$1,$B21),"-")</f>
        <v>111.10x1</v>
      </c>
      <c r="H21" s="22"/>
      <c r="I21" s="45"/>
      <c r="J21" s="45" t="str">
        <f>IFERROR(RTD("gartle.rtd",,J$1,$B$1,$B21),"-")</f>
        <v>111.15x14</v>
      </c>
      <c r="K21" s="21"/>
    </row>
    <row r="22" spans="2:11" x14ac:dyDescent="0.25">
      <c r="B22" s="7" t="s">
        <v>18</v>
      </c>
      <c r="C22" s="8"/>
      <c r="D22" s="19" t="str">
        <f>IFERROR(RTD("gartle.rtd",,D$1,$B$1,$B22),"-")</f>
        <v>-</v>
      </c>
      <c r="E22" s="20">
        <f>IFERROR(RTD("gartle.rtd",,E$1,$B$1,$B22),"-")</f>
        <v>111</v>
      </c>
      <c r="F22" s="20">
        <f>IFERROR(RTD("gartle.rtd",,F$1,$B$1,$B22),"-")</f>
        <v>110.88</v>
      </c>
      <c r="G22" s="21">
        <f>IFERROR(RTD("gartle.rtd",,G$1,$B$1,$B22),"-")</f>
        <v>110.88</v>
      </c>
      <c r="H22" s="22">
        <f>IFERROR(RTD("gartle.rtd",,H$1,$B$1,$B22),"-")</f>
        <v>110.601</v>
      </c>
      <c r="I22" s="20">
        <f>IFERROR(RTD("gartle.rtd",,I$1,$B$1,$B22),"-")</f>
        <v>110.88</v>
      </c>
      <c r="J22" s="20">
        <f>IFERROR(RTD("gartle.rtd",,J$1,$B$1,$B22),"-")</f>
        <v>110.88</v>
      </c>
      <c r="K22" s="21"/>
    </row>
    <row r="23" spans="2:11" x14ac:dyDescent="0.25">
      <c r="B23" s="7" t="s">
        <v>19</v>
      </c>
      <c r="C23" s="8"/>
      <c r="D23" s="19" t="str">
        <f>IFERROR(RTD("gartle.rtd",,D$1,$B$1,$B23),"-")</f>
        <v>-</v>
      </c>
      <c r="E23" s="20">
        <f>IFERROR(RTD("gartle.rtd",,E$1,$B$1,$B23),"-")</f>
        <v>-0.06</v>
      </c>
      <c r="F23" s="20">
        <f>IFERROR(RTD("gartle.rtd",,F$1,$B$1,$B23),"-")</f>
        <v>-0.18</v>
      </c>
      <c r="G23" s="21">
        <f>IFERROR(RTD("gartle.rtd",,G$1,$B$1,$B23),"-")</f>
        <v>-0.1800003</v>
      </c>
      <c r="H23" s="22">
        <f>IFERROR(RTD("gartle.rtd",,H$1,$B$1,$B23),"-")</f>
        <v>-0.45900000000000002</v>
      </c>
      <c r="I23" s="20">
        <f>IFERROR(RTD("gartle.rtd",,I$1,$B$1,$B23),"-")</f>
        <v>-0.18</v>
      </c>
      <c r="J23" s="20">
        <f>IFERROR(RTD("gartle.rtd",,J$1,$B$1,$B23),"-")</f>
        <v>-0.18</v>
      </c>
      <c r="K23" s="21"/>
    </row>
    <row r="24" spans="2:11" x14ac:dyDescent="0.25">
      <c r="B24" s="7" t="s">
        <v>144</v>
      </c>
      <c r="C24" s="9" t="s">
        <v>207</v>
      </c>
      <c r="D24" s="28" t="str">
        <f>IFERROR(RTD("gartle.rtd",,D$1,$B$1,$B24),"-")</f>
        <v>-</v>
      </c>
      <c r="E24" s="29">
        <f>IFERROR(RTD("gartle.rtd",,E$1,$B$1,$B24),"-")</f>
        <v>-5.0000000000000001E-4</v>
      </c>
      <c r="F24" s="29">
        <f>IFERROR(RTD("gartle.rtd",,F$1,$B$1,$B24),"-")</f>
        <v>-1.6000000000000001E-3</v>
      </c>
      <c r="G24" s="33">
        <f>IFERROR(RTD("gartle.rtd",,G$1,$B$1,$B24),"-")</f>
        <v>-1.6207483000000001E-3</v>
      </c>
      <c r="H24" s="43">
        <f>IFERROR(RTD("gartle.rtd",,H$1,$B$1,$B24),"-")</f>
        <v>-4.1329011345218802E-3</v>
      </c>
      <c r="I24" s="29">
        <f>IFERROR(RTD("gartle.rtd",,I$1,$B$1,$B24),"-")</f>
        <v>-1.6000000000000001E-3</v>
      </c>
      <c r="J24" s="29">
        <f>IFERROR(RTD("gartle.rtd",,J$1,$B$1,$B24),"-")</f>
        <v>-1.621E-3</v>
      </c>
      <c r="K24" s="21"/>
    </row>
    <row r="25" spans="2:11" x14ac:dyDescent="0.25">
      <c r="B25" s="7" t="s">
        <v>20</v>
      </c>
      <c r="C25" s="8"/>
      <c r="D25" s="19"/>
      <c r="E25" s="20">
        <f>IFERROR(RTD("gartle.rtd",,E$1,$B$1,$B25),"-")</f>
        <v>109.88</v>
      </c>
      <c r="F25" s="20">
        <f>IFERROR(RTD("gartle.rtd",,F$1,$B$1,$B25),"-")</f>
        <v>109.88</v>
      </c>
      <c r="G25" s="21">
        <f>IFERROR(RTD("gartle.rtd",,G$1,$B$1,$B25),"-")</f>
        <v>109.88</v>
      </c>
      <c r="H25" s="22">
        <f>IFERROR(RTD("gartle.rtd",,H$1,$B$1,$B25),"-")</f>
        <v>109.88</v>
      </c>
      <c r="I25" s="20"/>
      <c r="J25" s="20">
        <f>IFERROR(RTD("gartle.rtd",,J$1,$B$1,$B25),"-")</f>
        <v>109.88</v>
      </c>
      <c r="K25" s="21"/>
    </row>
    <row r="26" spans="2:11" x14ac:dyDescent="0.25">
      <c r="B26" s="7" t="s">
        <v>21</v>
      </c>
      <c r="C26" s="8"/>
      <c r="D26" s="19"/>
      <c r="E26" s="20">
        <f>IFERROR(RTD("gartle.rtd",,E$1,$B$1,$B26),"-")</f>
        <v>111.32</v>
      </c>
      <c r="F26" s="20">
        <f>IFERROR(RTD("gartle.rtd",,F$1,$B$1,$B26),"-")</f>
        <v>111.32</v>
      </c>
      <c r="G26" s="21">
        <f>IFERROR(RTD("gartle.rtd",,G$1,$B$1,$B26),"-")</f>
        <v>111.319</v>
      </c>
      <c r="H26" s="22">
        <f>IFERROR(RTD("gartle.rtd",,H$1,$B$1,$B26),"-")</f>
        <v>110.78</v>
      </c>
      <c r="I26" s="20">
        <f>IFERROR(RTD("gartle.rtd",,I$1,$B$1,$B26),"-")</f>
        <v>111.32</v>
      </c>
      <c r="J26" s="20">
        <f>IFERROR(RTD("gartle.rtd",,J$1,$B$1,$B26),"-")</f>
        <v>111.32</v>
      </c>
      <c r="K26" s="21"/>
    </row>
    <row r="27" spans="2:11" x14ac:dyDescent="0.25">
      <c r="B27" s="7" t="s">
        <v>22</v>
      </c>
      <c r="C27" s="8"/>
      <c r="D27" s="19"/>
      <c r="E27" s="20">
        <f>IFERROR(RTD("gartle.rtd",,E$1,$B$1,$B27),"-")</f>
        <v>108.05</v>
      </c>
      <c r="F27" s="20">
        <f>IFERROR(RTD("gartle.rtd",,F$1,$B$1,$B27),"-")</f>
        <v>108.05</v>
      </c>
      <c r="G27" s="21">
        <f>IFERROR(RTD("gartle.rtd",,G$1,$B$1,$B27),"-")</f>
        <v>108.05</v>
      </c>
      <c r="H27" s="22">
        <f>IFERROR(RTD("gartle.rtd",,H$1,$B$1,$B27),"-")</f>
        <v>108.05</v>
      </c>
      <c r="I27" s="20">
        <f>IFERROR(RTD("gartle.rtd",,I$1,$B$1,$B27),"-")</f>
        <v>108.05</v>
      </c>
      <c r="J27" s="20">
        <f>IFERROR(RTD("gartle.rtd",,J$1,$B$1,$B27),"-")</f>
        <v>108.05</v>
      </c>
      <c r="K27" s="21"/>
    </row>
    <row r="28" spans="2:11" x14ac:dyDescent="0.25">
      <c r="B28" s="7" t="s">
        <v>23</v>
      </c>
      <c r="C28" s="8"/>
      <c r="D28" s="34"/>
      <c r="E28" s="40">
        <f>IFERROR(RTD("gartle.rtd",,E$1,$B$1,$B28),"-")</f>
        <v>51350444</v>
      </c>
      <c r="F28" s="40">
        <f>IFERROR(RTD("gartle.rtd",,F$1,$B$1,$B28),"-")</f>
        <v>59117082</v>
      </c>
      <c r="G28" s="41">
        <f>IFERROR(RTD("gartle.rtd",,G$1,$B$1,$B28),"-")</f>
        <v>55807194</v>
      </c>
      <c r="H28" s="42">
        <f>IFERROR(RTD("gartle.rtd",,H$1,$B$1,$B28),"-")</f>
        <v>47051252</v>
      </c>
      <c r="I28" s="40">
        <f>IFERROR(RTD("gartle.rtd",,I$1,$B$1,$B28),"-")</f>
        <v>58438982</v>
      </c>
      <c r="J28" s="40">
        <f>IFERROR(RTD("gartle.rtd",,J$1,$B$1,$B28),"-")</f>
        <v>58438982</v>
      </c>
      <c r="K28" s="21"/>
    </row>
    <row r="29" spans="2:11" x14ac:dyDescent="0.25">
      <c r="B29" s="7" t="s">
        <v>27</v>
      </c>
      <c r="C29" s="8" t="s">
        <v>26</v>
      </c>
      <c r="D29" s="19" t="str">
        <f>IFERROR(RTD("gartle.rtd",,D$1,$B$1,$B29),"-")</f>
        <v>-</v>
      </c>
      <c r="E29" s="20">
        <f>IFERROR(RTD("gartle.rtd",,E$1,$B$1,$B29),"-")</f>
        <v>111.06</v>
      </c>
      <c r="F29" s="20">
        <f>IFERROR(RTD("gartle.rtd",,F$1,$B$1,$B29),"-")</f>
        <v>111.06</v>
      </c>
      <c r="G29" s="21">
        <f>IFERROR(RTD("gartle.rtd",,G$1,$B$1,$B29),"-")</f>
        <v>111.06</v>
      </c>
      <c r="H29" s="22">
        <f>IFERROR(RTD("gartle.rtd",,H$1,$B$1,$B29),"-")</f>
        <v>111.06</v>
      </c>
      <c r="I29" s="20">
        <f>IFERROR(RTD("gartle.rtd",,I$1,$B$1,$B29),"-")</f>
        <v>111.06</v>
      </c>
      <c r="J29" s="20">
        <f>IFERROR(RTD("gartle.rtd",,J$1,$B$1,$B29),"-")</f>
        <v>111.06</v>
      </c>
      <c r="K29" s="21"/>
    </row>
    <row r="30" spans="2:11" x14ac:dyDescent="0.25">
      <c r="B30" s="7" t="s">
        <v>28</v>
      </c>
      <c r="C30" s="8"/>
      <c r="D30" s="44"/>
      <c r="E30" s="45" t="str">
        <f>IFERROR(RTD("gartle.rtd",,E$1,$B$1,$B30),"-")</f>
        <v>108.05 - 111.32</v>
      </c>
      <c r="F30" s="45" t="str">
        <f>IFERROR(RTD("gartle.rtd",,F$1,$B$1,$B30),"-")</f>
        <v>108.05 - 111.32</v>
      </c>
      <c r="G30" s="46" t="str">
        <f>IFERROR(RTD("gartle.rtd",,G$1,$B$1,$B30),"-")</f>
        <v>108.05 - 111.32</v>
      </c>
      <c r="H30" s="47" t="str">
        <f>IFERROR(RTD("gartle.rtd",,H$1,$B$1,$B30),"-")</f>
        <v>108.05 - 110.78</v>
      </c>
      <c r="I30" s="45" t="str">
        <f>IFERROR(RTD("gartle.rtd",,I$1,$B$1,$B30),"-")</f>
        <v>108.05 - 111.32</v>
      </c>
      <c r="J30" s="45" t="str">
        <f>IFERROR(RTD("gartle.rtd",,J$1,$B$1,$B30),"-")</f>
        <v>108.05 - 111.32</v>
      </c>
      <c r="K30" s="46"/>
    </row>
    <row r="31" spans="2:11" x14ac:dyDescent="0.25">
      <c r="B31" s="3" t="s">
        <v>147</v>
      </c>
      <c r="C31" s="4"/>
      <c r="D31" s="13"/>
      <c r="E31" s="13"/>
      <c r="F31" s="13"/>
      <c r="G31" s="13"/>
      <c r="H31" s="13"/>
      <c r="I31" s="13"/>
      <c r="J31" s="13"/>
      <c r="K31" s="14"/>
    </row>
    <row r="32" spans="2:11" x14ac:dyDescent="0.25">
      <c r="B32" s="7" t="s">
        <v>148</v>
      </c>
      <c r="C32" s="8"/>
      <c r="D32" s="26" t="str">
        <f>IFERROR(RTD("gartle.rtd",,D$1,$B$1,$B32),"-")</f>
        <v>-</v>
      </c>
      <c r="E32" s="30"/>
      <c r="F32" s="30"/>
      <c r="G32" s="32" t="str">
        <f>IFERROR(RTD("gartle.rtd",,G$1,$B$1,$B32),"-")</f>
        <v>-</v>
      </c>
      <c r="H32" s="37"/>
      <c r="I32" s="30"/>
      <c r="J32" s="30"/>
      <c r="K32" s="21"/>
    </row>
    <row r="33" spans="2:11" x14ac:dyDescent="0.25">
      <c r="B33" s="7" t="s">
        <v>149</v>
      </c>
      <c r="C33" s="8"/>
      <c r="D33" s="50" t="str">
        <f>IFERROR(RTD("gartle.rtd",,D$1,$B$1,$B33),"-")</f>
        <v>-</v>
      </c>
      <c r="E33" s="31"/>
      <c r="F33" s="31"/>
      <c r="G33" s="48" t="str">
        <f>IFERROR(RTD("gartle.rtd",,G$1,$B$1,$B33),"-")</f>
        <v>-</v>
      </c>
      <c r="H33" s="36"/>
      <c r="I33" s="31"/>
      <c r="J33" s="31"/>
      <c r="K33" s="21"/>
    </row>
    <row r="34" spans="2:11" x14ac:dyDescent="0.25">
      <c r="B34" s="7" t="s">
        <v>150</v>
      </c>
      <c r="C34" s="8"/>
      <c r="D34" s="51" t="str">
        <f>IFERROR(RTD("gartle.rtd",,D$1,$B$1,$B34),"-")</f>
        <v>-</v>
      </c>
      <c r="E34" s="38"/>
      <c r="F34" s="20"/>
      <c r="G34" s="49" t="str">
        <f>IFERROR(RTD("gartle.rtd",,G$1,$B$1,$B34),"-")</f>
        <v>-</v>
      </c>
      <c r="H34" s="39"/>
      <c r="I34" s="20"/>
      <c r="J34" s="20"/>
      <c r="K34" s="21"/>
    </row>
    <row r="35" spans="2:11" x14ac:dyDescent="0.25">
      <c r="B35" s="7" t="s">
        <v>151</v>
      </c>
      <c r="C35" s="8"/>
      <c r="D35" s="19" t="str">
        <f>IFERROR(RTD("gartle.rtd",,D$1,$B$1,$B35),"-")</f>
        <v>-</v>
      </c>
      <c r="E35" s="20"/>
      <c r="F35" s="20"/>
      <c r="G35" s="21" t="str">
        <f>IFERROR(RTD("gartle.rtd",,G$1,$B$1,$B35),"-")</f>
        <v>-</v>
      </c>
      <c r="H35" s="22"/>
      <c r="I35" s="20"/>
      <c r="J35" s="20"/>
      <c r="K35" s="21"/>
    </row>
    <row r="36" spans="2:11" x14ac:dyDescent="0.25">
      <c r="B36" s="7" t="s">
        <v>152</v>
      </c>
      <c r="C36" s="8"/>
      <c r="D36" s="19" t="str">
        <f>IFERROR(RTD("gartle.rtd",,D$1,$B$1,$B36),"-")</f>
        <v>-</v>
      </c>
      <c r="E36" s="20"/>
      <c r="F36" s="20"/>
      <c r="G36" s="21" t="str">
        <f>IFERROR(RTD("gartle.rtd",,G$1,$B$1,$B36),"-")</f>
        <v>-</v>
      </c>
      <c r="H36" s="22"/>
      <c r="I36" s="20"/>
      <c r="J36" s="20"/>
      <c r="K36" s="21"/>
    </row>
    <row r="37" spans="2:11" x14ac:dyDescent="0.25">
      <c r="B37" s="7" t="s">
        <v>153</v>
      </c>
      <c r="C37" s="9" t="s">
        <v>185</v>
      </c>
      <c r="D37" s="28" t="str">
        <f>IFERROR(RTD("gartle.rtd",,D$1,$B$1,$B37),"-")</f>
        <v>-</v>
      </c>
      <c r="E37" s="29"/>
      <c r="F37" s="29"/>
      <c r="G37" s="33" t="str">
        <f>IFERROR(RTD("gartle.rtd",,G$1,$B$1,$B37),"-")</f>
        <v>-</v>
      </c>
      <c r="H37" s="43"/>
      <c r="I37" s="29"/>
      <c r="J37" s="29"/>
      <c r="K37" s="21"/>
    </row>
    <row r="38" spans="2:11" x14ac:dyDescent="0.25">
      <c r="B38" s="3" t="s">
        <v>29</v>
      </c>
      <c r="C38" s="4"/>
      <c r="D38" s="13"/>
      <c r="E38" s="13"/>
      <c r="F38" s="13"/>
      <c r="G38" s="13"/>
      <c r="H38" s="13"/>
      <c r="I38" s="13"/>
      <c r="J38" s="13"/>
      <c r="K38" s="14"/>
    </row>
    <row r="39" spans="2:11" x14ac:dyDescent="0.25">
      <c r="B39" s="7" t="s">
        <v>30</v>
      </c>
      <c r="C39" s="8"/>
      <c r="D39" s="19">
        <f>IFERROR(RTD("gartle.rtd",,D$1,$B$1,$B39),"-")</f>
        <v>1.50064</v>
      </c>
      <c r="E39" s="20"/>
      <c r="F39" s="20"/>
      <c r="G39" s="21" t="str">
        <f>IFERROR(RTD("gartle.rtd",,G$1,$B$1,$B39),"-")</f>
        <v>-</v>
      </c>
      <c r="H39" s="22"/>
      <c r="I39" s="20"/>
      <c r="J39" s="20"/>
      <c r="K39" s="21"/>
    </row>
    <row r="40" spans="2:11" x14ac:dyDescent="0.25">
      <c r="B40" s="7" t="s">
        <v>31</v>
      </c>
      <c r="C40" s="8"/>
      <c r="D40" s="28">
        <f>IFERROR(RTD("gartle.rtd",,D$1,$B$1,$B40),"-")</f>
        <v>-4.8899529999999997E-2</v>
      </c>
      <c r="E40" s="20"/>
      <c r="F40" s="20"/>
      <c r="G40" s="21"/>
      <c r="H40" s="22"/>
      <c r="I40" s="20"/>
      <c r="J40" s="20"/>
      <c r="K40" s="21"/>
    </row>
    <row r="41" spans="2:11" x14ac:dyDescent="0.25">
      <c r="B41" s="7" t="s">
        <v>32</v>
      </c>
      <c r="C41" s="8"/>
      <c r="D41" s="28">
        <f>IFERROR(RTD("gartle.rtd",,D$1,$B$1,$B41),"-")</f>
        <v>2.7784705E-2</v>
      </c>
      <c r="E41" s="20"/>
      <c r="F41" s="20"/>
      <c r="G41" s="21"/>
      <c r="H41" s="22"/>
      <c r="I41" s="20"/>
      <c r="J41" s="20"/>
      <c r="K41" s="21"/>
    </row>
    <row r="42" spans="2:11" x14ac:dyDescent="0.25">
      <c r="B42" s="7" t="s">
        <v>33</v>
      </c>
      <c r="C42" s="8" t="s">
        <v>164</v>
      </c>
      <c r="D42" s="19" t="str">
        <f>IFERROR(RTD("gartle.rtd",,D$1,$B$1,$B42),"-")</f>
        <v>-</v>
      </c>
      <c r="E42" s="20">
        <f>IFERROR(RTD("gartle.rtd",,E$1,$B$1,$B42),"-")</f>
        <v>121.81</v>
      </c>
      <c r="F42" s="20">
        <f>IFERROR(RTD("gartle.rtd",,F$1,$B$1,$B42),"-")</f>
        <v>121.81</v>
      </c>
      <c r="G42" s="21">
        <f>IFERROR(RTD("gartle.rtd",,G$1,$B$1,$B42),"-")</f>
        <v>119.92</v>
      </c>
      <c r="H42" s="22"/>
      <c r="I42" s="20">
        <f>IFERROR(RTD("gartle.rtd",,I$1,$B$1,$B42),"-")</f>
        <v>121.81</v>
      </c>
      <c r="J42" s="20">
        <f>IFERROR(RTD("gartle.rtd",,J$1,$B$1,$B42),"-")</f>
        <v>121.81</v>
      </c>
      <c r="K42" s="21"/>
    </row>
    <row r="43" spans="2:11" x14ac:dyDescent="0.25">
      <c r="B43" s="7" t="s">
        <v>34</v>
      </c>
      <c r="C43" s="8" t="s">
        <v>165</v>
      </c>
      <c r="D43" s="19" t="str">
        <f>IFERROR(RTD("gartle.rtd",,D$1,$B$1,$B43),"-")</f>
        <v>-</v>
      </c>
      <c r="E43" s="20">
        <f>IFERROR(RTD("gartle.rtd",,E$1,$B$1,$B43),"-")</f>
        <v>89.47</v>
      </c>
      <c r="F43" s="20">
        <f>IFERROR(RTD("gartle.rtd",,F$1,$B$1,$B43),"-")</f>
        <v>89.47</v>
      </c>
      <c r="G43" s="21">
        <f>IFERROR(RTD("gartle.rtd",,G$1,$B$1,$B43),"-")</f>
        <v>89.47</v>
      </c>
      <c r="H43" s="22"/>
      <c r="I43" s="20">
        <f>IFERROR(RTD("gartle.rtd",,I$1,$B$1,$B43),"-")</f>
        <v>89.47</v>
      </c>
      <c r="J43" s="20">
        <f>IFERROR(RTD("gartle.rtd",,J$1,$B$1,$B43),"-")</f>
        <v>89.47</v>
      </c>
      <c r="K43" s="21"/>
    </row>
    <row r="44" spans="2:11" x14ac:dyDescent="0.25">
      <c r="B44" s="7" t="s">
        <v>35</v>
      </c>
      <c r="C44" s="8"/>
      <c r="D44" s="26" t="str">
        <f>IFERROR(RTD("gartle.rtd",,D$1,$B$1,$B44),"-")</f>
        <v>-</v>
      </c>
      <c r="E44" s="20"/>
      <c r="F44" s="20"/>
      <c r="G44" s="21"/>
      <c r="H44" s="22"/>
      <c r="I44" s="20"/>
      <c r="J44" s="20"/>
      <c r="K44" s="21"/>
    </row>
    <row r="45" spans="2:11" x14ac:dyDescent="0.25">
      <c r="B45" s="7" t="s">
        <v>36</v>
      </c>
      <c r="C45" s="8"/>
      <c r="D45" s="26" t="str">
        <f>IFERROR(RTD("gartle.rtd",,D$1,$B$1,$B45),"-")</f>
        <v>-</v>
      </c>
      <c r="E45" s="20"/>
      <c r="F45" s="20"/>
      <c r="G45" s="21"/>
      <c r="H45" s="22"/>
      <c r="I45" s="20"/>
      <c r="J45" s="20"/>
      <c r="K45" s="21"/>
    </row>
    <row r="46" spans="2:11" x14ac:dyDescent="0.25">
      <c r="B46" s="7" t="s">
        <v>37</v>
      </c>
      <c r="C46" s="8" t="s">
        <v>166</v>
      </c>
      <c r="D46" s="44" t="str">
        <f>IFERROR(RTD("gartle.rtd",,D$1,$B$1,$B46),"-")</f>
        <v>-</v>
      </c>
      <c r="E46" s="45" t="str">
        <f>IFERROR(RTD("gartle.rtd",,E$1,$B$1,$B46),"-")</f>
        <v>89.47 - 121.81</v>
      </c>
      <c r="F46" s="45" t="str">
        <f>IFERROR(RTD("gartle.rtd",,F$1,$B$1,$B46),"-")</f>
        <v>89.47 - 121.81</v>
      </c>
      <c r="G46" s="46" t="str">
        <f>IFERROR(RTD("gartle.rtd",,G$1,$B$1,$B46),"-")</f>
        <v>89.47 - 119.92</v>
      </c>
      <c r="H46" s="47"/>
      <c r="I46" s="45" t="str">
        <f>IFERROR(RTD("gartle.rtd",,I$1,$B$1,$B46),"-")</f>
        <v>89.47 - 121.81</v>
      </c>
      <c r="J46" s="45" t="str">
        <f>IFERROR(RTD("gartle.rtd",,J$1,$B$1,$B46),"-")</f>
        <v>89.47 - 121.81</v>
      </c>
      <c r="K46" s="46"/>
    </row>
    <row r="47" spans="2:11" x14ac:dyDescent="0.25">
      <c r="B47" s="7" t="s">
        <v>38</v>
      </c>
      <c r="C47" s="8" t="s">
        <v>167</v>
      </c>
      <c r="D47" s="19" t="str">
        <f>IFERROR(RTD("gartle.rtd",,D$1,$B$1,$B47),"-")</f>
        <v>-</v>
      </c>
      <c r="E47" s="20">
        <f>IFERROR(RTD("gartle.rtd",,E$1,$B$1,$B47),"-")</f>
        <v>-10.81</v>
      </c>
      <c r="F47" s="20">
        <f>IFERROR(RTD("gartle.rtd",,F$1,$B$1,$B47),"-")</f>
        <v>-10.930000000000007</v>
      </c>
      <c r="G47" s="21">
        <f>IFERROR(RTD("gartle.rtd",,G$1,$B$1,$B47),"-")</f>
        <v>-9.0400010000000002</v>
      </c>
      <c r="H47" s="22"/>
      <c r="I47" s="20">
        <f>IFERROR(RTD("gartle.rtd",,I$1,$B$1,$B47),"-")</f>
        <v>-10.930000000000007</v>
      </c>
      <c r="J47" s="20">
        <f>IFERROR(RTD("gartle.rtd",,J$1,$B$1,$B47),"-")</f>
        <v>-10.930000000000007</v>
      </c>
      <c r="K47" s="21"/>
    </row>
    <row r="48" spans="2:11" x14ac:dyDescent="0.25">
      <c r="B48" s="7" t="s">
        <v>39</v>
      </c>
      <c r="C48" s="8" t="s">
        <v>168</v>
      </c>
      <c r="D48" s="19" t="str">
        <f>IFERROR(RTD("gartle.rtd",,D$1,$B$1,$B48),"-")</f>
        <v>-</v>
      </c>
      <c r="E48" s="20">
        <f>IFERROR(RTD("gartle.rtd",,E$1,$B$1,$B48),"-")</f>
        <v>21.53</v>
      </c>
      <c r="F48" s="20">
        <f>IFERROR(RTD("gartle.rtd",,F$1,$B$1,$B48),"-")</f>
        <v>21.409999999999997</v>
      </c>
      <c r="G48" s="21">
        <f>IFERROR(RTD("gartle.rtd",,G$1,$B$1,$B48),"-")</f>
        <v>21.409996</v>
      </c>
      <c r="H48" s="22"/>
      <c r="I48" s="20">
        <f>IFERROR(RTD("gartle.rtd",,I$1,$B$1,$B48),"-")</f>
        <v>21.409999999999997</v>
      </c>
      <c r="J48" s="20">
        <f>IFERROR(RTD("gartle.rtd",,J$1,$B$1,$B48),"-")</f>
        <v>21.409999999999997</v>
      </c>
      <c r="K48" s="21"/>
    </row>
    <row r="49" spans="2:11" x14ac:dyDescent="0.25">
      <c r="B49" s="7" t="s">
        <v>40</v>
      </c>
      <c r="C49" s="8" t="s">
        <v>169</v>
      </c>
      <c r="D49" s="28" t="str">
        <f>IFERROR(RTD("gartle.rtd",,D$1,$B$1,$B49),"-")</f>
        <v>-</v>
      </c>
      <c r="E49" s="29">
        <f>IFERROR(RTD("gartle.rtd",,E$1,$B$1,$B49),"-")</f>
        <v>-8.8699999999999987E-2</v>
      </c>
      <c r="F49" s="29">
        <f>IFERROR(RTD("gartle.rtd",,F$1,$B$1,$B49),"-")</f>
        <v>-8.9729907232575373E-2</v>
      </c>
      <c r="G49" s="33">
        <f>IFERROR(RTD("gartle.rtd",,G$1,$B$1,$B49),"-")</f>
        <v>-7.5383595999999997E-2</v>
      </c>
      <c r="H49" s="22"/>
      <c r="I49" s="29">
        <f>IFERROR(RTD("gartle.rtd",,I$1,$B$1,$B49),"-")</f>
        <v>-8.9729907232575373E-2</v>
      </c>
      <c r="J49" s="29">
        <f>IFERROR(RTD("gartle.rtd",,J$1,$B$1,$B49),"-")</f>
        <v>-8.9729907232575373E-2</v>
      </c>
      <c r="K49" s="21"/>
    </row>
    <row r="50" spans="2:11" x14ac:dyDescent="0.25">
      <c r="B50" s="7" t="s">
        <v>41</v>
      </c>
      <c r="C50" s="8" t="s">
        <v>170</v>
      </c>
      <c r="D50" s="28" t="str">
        <f>IFERROR(RTD("gartle.rtd",,D$1,$B$1,$B50),"-")</f>
        <v>-</v>
      </c>
      <c r="E50" s="29">
        <f>IFERROR(RTD("gartle.rtd",,E$1,$B$1,$B50),"-")</f>
        <v>0.24059999999999998</v>
      </c>
      <c r="F50" s="29">
        <f>IFERROR(RTD("gartle.rtd",,F$1,$B$1,$B50),"-")</f>
        <v>0.23929808874483063</v>
      </c>
      <c r="G50" s="33">
        <f>IFERROR(RTD("gartle.rtd",,G$1,$B$1,$B50),"-")</f>
        <v>0.23929805000000001</v>
      </c>
      <c r="H50" s="22"/>
      <c r="I50" s="29">
        <f>IFERROR(RTD("gartle.rtd",,I$1,$B$1,$B50),"-")</f>
        <v>0.23929808874483063</v>
      </c>
      <c r="J50" s="29">
        <f>IFERROR(RTD("gartle.rtd",,J$1,$B$1,$B50),"-")</f>
        <v>0.23929808874483063</v>
      </c>
      <c r="K50" s="21"/>
    </row>
    <row r="51" spans="2:11" x14ac:dyDescent="0.25">
      <c r="B51" s="7" t="s">
        <v>42</v>
      </c>
      <c r="C51" s="8" t="s">
        <v>43</v>
      </c>
      <c r="D51" s="19" t="str">
        <f>IFERROR(RTD("gartle.rtd",,D$1,$B$1,$B51),"-")</f>
        <v>-</v>
      </c>
      <c r="E51" s="20">
        <f>IFERROR(RTD("gartle.rtd",,E$1,$B$1,$B51),"-")</f>
        <v>114.24</v>
      </c>
      <c r="F51" s="20">
        <f>IFERROR(RTD("gartle.rtd",,F$1,$B$1,$B51),"-")</f>
        <v>114.24</v>
      </c>
      <c r="G51" s="21"/>
      <c r="H51" s="22"/>
      <c r="I51" s="20"/>
      <c r="J51" s="20"/>
      <c r="K51" s="21"/>
    </row>
    <row r="52" spans="2:11" x14ac:dyDescent="0.25">
      <c r="B52" s="7" t="s">
        <v>44</v>
      </c>
      <c r="C52" s="8" t="s">
        <v>45</v>
      </c>
      <c r="D52" s="19" t="str">
        <f>IFERROR(RTD("gartle.rtd",,D$1,$B$1,$B52),"-")</f>
        <v>-</v>
      </c>
      <c r="E52" s="20">
        <f>IFERROR(RTD("gartle.rtd",,E$1,$B$1,$B52),"-")</f>
        <v>104.21</v>
      </c>
      <c r="F52" s="20">
        <f>IFERROR(RTD("gartle.rtd",,F$1,$B$1,$B52),"-")</f>
        <v>104.21</v>
      </c>
      <c r="G52" s="21"/>
      <c r="H52" s="22"/>
      <c r="I52" s="20"/>
      <c r="J52" s="20"/>
      <c r="K52" s="21"/>
    </row>
    <row r="53" spans="2:11" x14ac:dyDescent="0.25">
      <c r="B53" s="7" t="s">
        <v>46</v>
      </c>
      <c r="C53" s="8" t="s">
        <v>171</v>
      </c>
      <c r="D53" s="19" t="str">
        <f>IFERROR(RTD("gartle.rtd",,D$1,$B$1,$B53),"-")</f>
        <v>-</v>
      </c>
      <c r="E53" s="20">
        <f>IFERROR(RTD("gartle.rtd",,E$1,$B$1,$B53),"-")</f>
        <v>-3.24</v>
      </c>
      <c r="F53" s="20">
        <f>IFERROR(RTD("gartle.rtd",,F$1,$B$1,$B53),"-")</f>
        <v>-3.3599999999999994</v>
      </c>
      <c r="G53" s="21"/>
      <c r="H53" s="22"/>
      <c r="I53" s="20"/>
      <c r="J53" s="20"/>
      <c r="K53" s="21"/>
    </row>
    <row r="54" spans="2:11" x14ac:dyDescent="0.25">
      <c r="B54" s="7" t="s">
        <v>47</v>
      </c>
      <c r="C54" s="8" t="s">
        <v>172</v>
      </c>
      <c r="D54" s="19" t="str">
        <f>IFERROR(RTD("gartle.rtd",,D$1,$B$1,$B54),"-")</f>
        <v>-</v>
      </c>
      <c r="E54" s="20">
        <f>IFERROR(RTD("gartle.rtd",,E$1,$B$1,$B54),"-")</f>
        <v>6.79</v>
      </c>
      <c r="F54" s="20">
        <f>IFERROR(RTD("gartle.rtd",,F$1,$B$1,$B54),"-")</f>
        <v>6.6700000000000017</v>
      </c>
      <c r="G54" s="21"/>
      <c r="H54" s="22"/>
      <c r="I54" s="20"/>
      <c r="J54" s="20"/>
      <c r="K54" s="21"/>
    </row>
    <row r="55" spans="2:11" x14ac:dyDescent="0.25">
      <c r="B55" s="7" t="s">
        <v>48</v>
      </c>
      <c r="C55" s="8" t="s">
        <v>173</v>
      </c>
      <c r="D55" s="28" t="str">
        <f>IFERROR(RTD("gartle.rtd",,D$1,$B$1,$B55),"-")</f>
        <v>-</v>
      </c>
      <c r="E55" s="29">
        <f>IFERROR(RTD("gartle.rtd",,E$1,$B$1,$B55),"-")</f>
        <v>-2.8399999999999998E-2</v>
      </c>
      <c r="F55" s="29">
        <f>IFERROR(RTD("gartle.rtd",,F$1,$B$1,$B55),"-")</f>
        <v>-2.9411764705882349E-2</v>
      </c>
      <c r="G55" s="21"/>
      <c r="H55" s="22"/>
      <c r="I55" s="29"/>
      <c r="J55" s="29"/>
      <c r="K55" s="21"/>
    </row>
    <row r="56" spans="2:11" x14ac:dyDescent="0.25">
      <c r="B56" s="7" t="s">
        <v>49</v>
      </c>
      <c r="C56" s="8" t="s">
        <v>179</v>
      </c>
      <c r="D56" s="28" t="str">
        <f>IFERROR(RTD("gartle.rtd",,D$1,$B$1,$B56),"-")</f>
        <v>-</v>
      </c>
      <c r="E56" s="29">
        <f>IFERROR(RTD("gartle.rtd",,E$1,$B$1,$B56),"-")</f>
        <v>6.5199999999999994E-2</v>
      </c>
      <c r="F56" s="29">
        <f>IFERROR(RTD("gartle.rtd",,F$1,$B$1,$B56),"-")</f>
        <v>6.4005373764513984E-2</v>
      </c>
      <c r="G56" s="21"/>
      <c r="H56" s="22"/>
      <c r="I56" s="29"/>
      <c r="J56" s="29"/>
      <c r="K56" s="21"/>
    </row>
    <row r="57" spans="2:11" x14ac:dyDescent="0.25">
      <c r="B57" s="7" t="s">
        <v>50</v>
      </c>
      <c r="C57" s="8" t="s">
        <v>51</v>
      </c>
      <c r="D57" s="34" t="str">
        <f>IFERROR(RTD("gartle.rtd",,D$1,$B$1,$B57),"-")</f>
        <v>-</v>
      </c>
      <c r="E57" s="40">
        <f>IFERROR(RTD("gartle.rtd",,E$1,$B$1,$B57),"-")</f>
        <v>34975600</v>
      </c>
      <c r="F57" s="40">
        <f>IFERROR(RTD("gartle.rtd",,F$1,$B$1,$B57),"-")</f>
        <v>34975600</v>
      </c>
      <c r="G57" s="41">
        <f>IFERROR(RTD("gartle.rtd",,G$1,$B$1,$B57),"-")</f>
        <v>34975593</v>
      </c>
      <c r="H57" s="22"/>
      <c r="I57" s="40"/>
      <c r="J57" s="40">
        <f>IFERROR(RTD("gartle.rtd",,J$1,$B$1,$B57),"-")</f>
        <v>34905025.878787875</v>
      </c>
      <c r="K57" s="21"/>
    </row>
    <row r="58" spans="2:11" x14ac:dyDescent="0.25">
      <c r="B58" s="7" t="s">
        <v>52</v>
      </c>
      <c r="C58" s="8"/>
      <c r="D58" s="34" t="str">
        <f>IFERROR(RTD("gartle.rtd",,D$1,$B$1,$B58),"-")</f>
        <v>-</v>
      </c>
      <c r="E58" s="20"/>
      <c r="F58" s="20"/>
      <c r="G58" s="21"/>
      <c r="H58" s="22"/>
      <c r="I58" s="20"/>
      <c r="J58" s="20"/>
      <c r="K58" s="21"/>
    </row>
    <row r="59" spans="2:11" x14ac:dyDescent="0.25">
      <c r="B59" s="3" t="s">
        <v>53</v>
      </c>
      <c r="C59" s="4"/>
      <c r="D59" s="13"/>
      <c r="E59" s="13"/>
      <c r="F59" s="13"/>
      <c r="G59" s="13"/>
      <c r="H59" s="13"/>
      <c r="I59" s="13"/>
      <c r="J59" s="13"/>
      <c r="K59" s="14"/>
    </row>
    <row r="60" spans="2:11" x14ac:dyDescent="0.25">
      <c r="B60" s="7" t="s">
        <v>54</v>
      </c>
      <c r="C60" s="8"/>
      <c r="D60" s="44" t="str">
        <f>IFERROR(RTD("gartle.rtd",,D$1,$B$1,$B60),"-")</f>
        <v>-</v>
      </c>
      <c r="E60" s="45" t="str">
        <f>IFERROR(RTD("gartle.rtd",,E$1,$B$1,$B60),"-")</f>
        <v>591.89B</v>
      </c>
      <c r="F60" s="45">
        <f>IFERROR(RTD("gartle.rtd",,F$1,$B$1,$B60),"-")</f>
        <v>591250000000</v>
      </c>
      <c r="G60" s="46">
        <f>IFERROR(RTD("gartle.rtd",,G$1,$B$1,$B60),"-")</f>
        <v>597470216192</v>
      </c>
      <c r="H60" s="47"/>
      <c r="I60" s="64">
        <f>IFERROR(RTD("gartle.rtd",,I$1,$B$1,$B60),"-")</f>
        <v>592206681780</v>
      </c>
      <c r="J60" s="64">
        <f>IFERROR(RTD("gartle.rtd",,J$1,$B$1,$B60),"-")</f>
        <v>592206681780</v>
      </c>
      <c r="K60" s="46"/>
    </row>
    <row r="61" spans="2:11" x14ac:dyDescent="0.25">
      <c r="B61" s="7" t="s">
        <v>55</v>
      </c>
      <c r="C61" s="8"/>
      <c r="D61" s="34" t="str">
        <f>IFERROR(RTD("gartle.rtd",,D$1,$B$1,$B61),"-")</f>
        <v>-</v>
      </c>
      <c r="E61" s="40">
        <f>IFERROR(RTD("gartle.rtd",,E$1,$B$1,$B61),"-")</f>
        <v>591890000000</v>
      </c>
      <c r="F61" s="40">
        <f>IFERROR(RTD("gartle.rtd",,F$1,$B$1,$B61),"-")</f>
        <v>591250000000</v>
      </c>
      <c r="G61" s="41">
        <f>IFERROR(RTD("gartle.rtd",,G$1,$B$1,$B61),"-")</f>
        <v>597470216192</v>
      </c>
      <c r="H61" s="22"/>
      <c r="I61" s="40">
        <f>IFERROR(RTD("gartle.rtd",,I$1,$B$1,$B61),"-")</f>
        <v>592206681780</v>
      </c>
      <c r="J61" s="40">
        <f>IFERROR(RTD("gartle.rtd",,J$1,$B$1,$B61),"-")</f>
        <v>592206681780</v>
      </c>
      <c r="K61" s="21"/>
    </row>
    <row r="62" spans="2:11" x14ac:dyDescent="0.25">
      <c r="B62" s="7" t="s">
        <v>56</v>
      </c>
      <c r="C62" s="8"/>
      <c r="D62" s="44" t="str">
        <f>IFERROR(RTD("gartle.rtd",,D$1,$B$1,$B62),"-")</f>
        <v>611.36B</v>
      </c>
      <c r="E62" s="45"/>
      <c r="F62" s="45"/>
      <c r="G62" s="46"/>
      <c r="H62" s="47"/>
      <c r="I62" s="45"/>
      <c r="J62" s="45"/>
      <c r="K62" s="46"/>
    </row>
    <row r="63" spans="2:11" x14ac:dyDescent="0.25">
      <c r="B63" s="7" t="s">
        <v>57</v>
      </c>
      <c r="C63" s="8"/>
      <c r="D63" s="34">
        <f>IFERROR(RTD("gartle.rtd",,D$1,$B$1,$B63),"-")</f>
        <v>611362668544</v>
      </c>
      <c r="E63" s="20"/>
      <c r="F63" s="20"/>
      <c r="G63" s="21"/>
      <c r="H63" s="22"/>
      <c r="I63" s="20"/>
      <c r="J63" s="20"/>
      <c r="K63" s="21"/>
    </row>
    <row r="64" spans="2:11" x14ac:dyDescent="0.25">
      <c r="B64" s="7" t="s">
        <v>58</v>
      </c>
      <c r="C64" s="8"/>
      <c r="D64" s="26" t="str">
        <f>IFERROR(RTD("gartle.rtd",,D$1,$B$1,$B64),"-")</f>
        <v>-</v>
      </c>
      <c r="E64" s="20"/>
      <c r="F64" s="20"/>
      <c r="G64" s="21"/>
      <c r="H64" s="22"/>
      <c r="I64" s="20"/>
      <c r="J64" s="20"/>
      <c r="K64" s="21"/>
    </row>
    <row r="65" spans="2:11" x14ac:dyDescent="0.25">
      <c r="B65" s="7" t="s">
        <v>225</v>
      </c>
      <c r="C65" s="8" t="s">
        <v>226</v>
      </c>
      <c r="D65" s="19" t="str">
        <f>IFERROR(RTD("gartle.rtd",,D$1,$B$1,$B65),"-")</f>
        <v>-</v>
      </c>
      <c r="E65" s="20">
        <f>IFERROR(RTD("gartle.rtd",,E$1,$B$1,$B65),"-")</f>
        <v>13.36</v>
      </c>
      <c r="F65" s="20">
        <f>IFERROR(RTD("gartle.rtd",,F$1,$B$1,$B65),"-")</f>
        <v>13.34</v>
      </c>
      <c r="G65" s="21">
        <f>IFERROR(RTD("gartle.rtd",,G$1,$B$1,$B65),"-")</f>
        <v>13.342959</v>
      </c>
      <c r="H65" s="22"/>
      <c r="I65" s="20">
        <f>IFERROR(RTD("gartle.rtd",,I$1,$B$1,$B65),"-")</f>
        <v>13.37</v>
      </c>
      <c r="J65" s="20">
        <f>IFERROR(RTD("gartle.rtd",,J$1,$B$1,$B65),"-")</f>
        <v>13.368983999999999</v>
      </c>
      <c r="K65" s="21"/>
    </row>
    <row r="66" spans="2:11" x14ac:dyDescent="0.25">
      <c r="B66" s="7" t="s">
        <v>59</v>
      </c>
      <c r="C66" s="8"/>
      <c r="D66" s="19">
        <f>IFERROR(RTD("gartle.rtd",,D$1,$B$1,$B66),"-")</f>
        <v>11.010923</v>
      </c>
      <c r="E66" s="20"/>
      <c r="F66" s="20"/>
      <c r="G66" s="21">
        <f>IFERROR(RTD("gartle.rtd",,G$1,$B$1,$B66),"-")</f>
        <v>11.010923</v>
      </c>
      <c r="H66" s="22"/>
      <c r="I66" s="20"/>
      <c r="J66" s="20"/>
      <c r="K66" s="21"/>
    </row>
    <row r="67" spans="2:11" x14ac:dyDescent="0.25">
      <c r="B67" s="7" t="s">
        <v>60</v>
      </c>
      <c r="C67" s="8"/>
      <c r="D67" s="26" t="str">
        <f>IFERROR(RTD("gartle.rtd",,D$1,$B$1,$B67),"-")</f>
        <v>-</v>
      </c>
      <c r="E67" s="20"/>
      <c r="F67" s="20"/>
      <c r="G67" s="21"/>
      <c r="H67" s="22"/>
      <c r="I67" s="20"/>
      <c r="J67" s="20"/>
      <c r="K67" s="21"/>
    </row>
    <row r="68" spans="2:11" x14ac:dyDescent="0.25">
      <c r="B68" s="7" t="s">
        <v>61</v>
      </c>
      <c r="C68" s="8" t="s">
        <v>62</v>
      </c>
      <c r="D68" s="19">
        <f>IFERROR(RTD("gartle.rtd",,D$1,$B$1,$B68),"-")</f>
        <v>1.4</v>
      </c>
      <c r="E68" s="20">
        <f>IFERROR(RTD("gartle.rtd",,E$1,$B$1,$B68),"-")</f>
        <v>1.4</v>
      </c>
      <c r="F68" s="20">
        <f>IFERROR(RTD("gartle.rtd",,F$1,$B$1,$B68),"-")</f>
        <v>1.4</v>
      </c>
      <c r="G68" s="21" t="str">
        <f>IFERROR(RTD("gartle.rtd",,G$1,$B$1,$B68),"-")</f>
        <v>-</v>
      </c>
      <c r="H68" s="22"/>
      <c r="I68" s="20"/>
      <c r="J68" s="20"/>
      <c r="K68" s="21"/>
    </row>
    <row r="69" spans="2:11" x14ac:dyDescent="0.25">
      <c r="B69" s="7" t="s">
        <v>63</v>
      </c>
      <c r="C69" s="8" t="s">
        <v>64</v>
      </c>
      <c r="D69" s="19">
        <f>IFERROR(RTD("gartle.rtd",,D$1,$B$1,$B69),"-")</f>
        <v>0</v>
      </c>
      <c r="E69" s="20">
        <f>IFERROR(RTD("gartle.rtd",,E$1,$B$1,$B69),"-")</f>
        <v>2.75</v>
      </c>
      <c r="F69" s="20">
        <f>IFERROR(RTD("gartle.rtd",,F$1,$B$1,$B69),"-")</f>
        <v>2.75</v>
      </c>
      <c r="G69" s="21" t="str">
        <f>IFERROR(RTD("gartle.rtd",,G$1,$B$1,$B69),"-")</f>
        <v>-</v>
      </c>
      <c r="H69" s="22"/>
      <c r="I69" s="20"/>
      <c r="J69" s="20"/>
      <c r="K69" s="21"/>
    </row>
    <row r="70" spans="2:11" x14ac:dyDescent="0.25">
      <c r="B70" s="7" t="s">
        <v>65</v>
      </c>
      <c r="C70" s="8"/>
      <c r="D70" s="19">
        <f>IFERROR(RTD("gartle.rtd",,D$1,$B$1,$B70),"-")</f>
        <v>4.6134639999999996</v>
      </c>
      <c r="E70" s="20">
        <f>IFERROR(RTD("gartle.rtd",,E$1,$B$1,$B70),"-")</f>
        <v>4.62</v>
      </c>
      <c r="F70" s="20">
        <f>IFERROR(RTD("gartle.rtd",,F$1,$B$1,$B70),"-")</f>
        <v>4.62</v>
      </c>
      <c r="G70" s="21"/>
      <c r="H70" s="22"/>
      <c r="I70" s="20"/>
      <c r="J70" s="20"/>
      <c r="K70" s="21"/>
    </row>
    <row r="71" spans="2:11" x14ac:dyDescent="0.25">
      <c r="B71" s="7" t="s">
        <v>66</v>
      </c>
      <c r="C71" s="8"/>
      <c r="D71" s="19">
        <f>IFERROR(RTD("gartle.rtd",,D$1,$B$1,$B71),"-")</f>
        <v>2.835</v>
      </c>
      <c r="E71" s="20"/>
      <c r="F71" s="20"/>
      <c r="G71" s="21"/>
      <c r="H71" s="22"/>
      <c r="I71" s="20"/>
      <c r="J71" s="20"/>
      <c r="K71" s="21"/>
    </row>
    <row r="72" spans="2:11" x14ac:dyDescent="0.25">
      <c r="B72" s="7" t="s">
        <v>67</v>
      </c>
      <c r="C72" s="8"/>
      <c r="D72" s="19">
        <f>IFERROR(RTD("gartle.rtd",,D$1,$B$1,$B72),"-")</f>
        <v>8.6679999999999993</v>
      </c>
      <c r="E72" s="20"/>
      <c r="F72" s="20"/>
      <c r="G72" s="21"/>
      <c r="H72" s="22"/>
      <c r="I72" s="20"/>
      <c r="J72" s="20"/>
      <c r="K72" s="21"/>
    </row>
    <row r="73" spans="2:11" x14ac:dyDescent="0.25">
      <c r="B73" s="3" t="s">
        <v>68</v>
      </c>
      <c r="C73" s="4"/>
      <c r="D73" s="13"/>
      <c r="E73" s="13"/>
      <c r="F73" s="13"/>
      <c r="G73" s="13"/>
      <c r="H73" s="13"/>
      <c r="I73" s="13"/>
      <c r="J73" s="13"/>
      <c r="K73" s="14"/>
    </row>
    <row r="74" spans="2:11" x14ac:dyDescent="0.25">
      <c r="B74" s="7" t="s">
        <v>69</v>
      </c>
      <c r="C74" s="8"/>
      <c r="D74" s="19"/>
      <c r="E74" s="20">
        <f>IFERROR(RTD("gartle.rtd",,E$1,$B$1,$B74),"-")</f>
        <v>131</v>
      </c>
      <c r="F74" s="20">
        <f>IFERROR(RTD("gartle.rtd",,F$1,$B$1,$B74),"-")</f>
        <v>131</v>
      </c>
      <c r="G74" s="21" t="str">
        <f>IFERROR(RTD("gartle.rtd",,G$1,$B$1,$B74),"-")</f>
        <v>-</v>
      </c>
      <c r="H74" s="22"/>
      <c r="I74" s="20"/>
      <c r="J74" s="20"/>
      <c r="K74" s="21"/>
    </row>
    <row r="75" spans="2:11" x14ac:dyDescent="0.25">
      <c r="B75" s="7" t="s">
        <v>70</v>
      </c>
      <c r="C75" s="8"/>
      <c r="D75" s="19"/>
      <c r="E75" s="20"/>
      <c r="F75" s="20"/>
      <c r="G75" s="21" t="str">
        <f>IFERROR(RTD("gartle.rtd",,G$1,$B$1,$B75),"-")</f>
        <v>-</v>
      </c>
      <c r="H75" s="22"/>
      <c r="I75" s="20"/>
      <c r="J75" s="20"/>
      <c r="K75" s="21"/>
    </row>
    <row r="76" spans="2:11" x14ac:dyDescent="0.25">
      <c r="B76" s="7" t="s">
        <v>155</v>
      </c>
      <c r="C76" s="8" t="s">
        <v>174</v>
      </c>
      <c r="D76" s="19"/>
      <c r="E76" s="20">
        <f>IFERROR(RTD("gartle.rtd",,E$1,$B$1,$B76),"-")</f>
        <v>9.0399999999999991</v>
      </c>
      <c r="F76" s="20">
        <f>IFERROR(RTD("gartle.rtd",,F$1,$B$1,$B76),"-")</f>
        <v>9.0399999999999991</v>
      </c>
      <c r="G76" s="21">
        <f>IFERROR(RTD("gartle.rtd",,G$1,$B$1,$B76),"-")</f>
        <v>10.07</v>
      </c>
      <c r="H76" s="22"/>
      <c r="I76" s="20"/>
      <c r="J76" s="20"/>
      <c r="K76" s="21"/>
    </row>
    <row r="77" spans="2:11" x14ac:dyDescent="0.25">
      <c r="B77" s="7" t="s">
        <v>156</v>
      </c>
      <c r="C77" s="8" t="s">
        <v>175</v>
      </c>
      <c r="D77" s="19"/>
      <c r="E77" s="20">
        <f>IFERROR(RTD("gartle.rtd",,E$1,$B$1,$B77),"-")</f>
        <v>10.07</v>
      </c>
      <c r="F77" s="20">
        <f>IFERROR(RTD("gartle.rtd",,F$1,$B$1,$B77),"-")</f>
        <v>10.07</v>
      </c>
      <c r="G77" s="21"/>
      <c r="H77" s="22"/>
      <c r="I77" s="20"/>
      <c r="J77" s="20"/>
      <c r="K77" s="21"/>
    </row>
    <row r="78" spans="2:11" x14ac:dyDescent="0.25">
      <c r="B78" s="7" t="s">
        <v>157</v>
      </c>
      <c r="C78" s="8" t="s">
        <v>176</v>
      </c>
      <c r="D78" s="19"/>
      <c r="E78" s="20">
        <f>IFERROR(RTD("gartle.rtd",,E$1,$B$1,$B78),"-")</f>
        <v>2.15</v>
      </c>
      <c r="F78" s="20">
        <f>IFERROR(RTD("gartle.rtd",,F$1,$B$1,$B78),"-")</f>
        <v>2.15</v>
      </c>
      <c r="G78" s="21" t="str">
        <f>IFERROR(RTD("gartle.rtd",,G$1,$B$1,$B78),"-")</f>
        <v>-</v>
      </c>
      <c r="H78" s="22"/>
      <c r="I78" s="20"/>
      <c r="J78" s="20"/>
      <c r="K78" s="21"/>
    </row>
    <row r="79" spans="2:11" x14ac:dyDescent="0.25">
      <c r="B79" s="7" t="s">
        <v>158</v>
      </c>
      <c r="C79" s="8" t="s">
        <v>177</v>
      </c>
      <c r="D79" s="19"/>
      <c r="E79" s="20">
        <f>IFERROR(RTD("gartle.rtd",,E$1,$B$1,$B79),"-")</f>
        <v>12.28</v>
      </c>
      <c r="F79" s="20">
        <f>IFERROR(RTD("gartle.rtd",,F$1,$B$1,$B79),"-")</f>
        <v>12.27</v>
      </c>
      <c r="G79" s="21"/>
      <c r="H79" s="22"/>
      <c r="I79" s="20"/>
      <c r="J79" s="20"/>
      <c r="K79" s="21"/>
    </row>
    <row r="80" spans="2:11" x14ac:dyDescent="0.25">
      <c r="B80" s="7" t="s">
        <v>159</v>
      </c>
      <c r="C80" s="8" t="s">
        <v>178</v>
      </c>
      <c r="D80" s="19"/>
      <c r="E80" s="20">
        <f>IFERROR(RTD("gartle.rtd",,E$1,$B$1,$B80),"-")</f>
        <v>11.02</v>
      </c>
      <c r="F80" s="20">
        <f>IFERROR(RTD("gartle.rtd",,F$1,$B$1,$B80),"-")</f>
        <v>11.01</v>
      </c>
      <c r="G80" s="21"/>
      <c r="H80" s="22"/>
      <c r="I80" s="20"/>
      <c r="J80" s="20"/>
      <c r="K80" s="21"/>
    </row>
    <row r="81" spans="2:11" x14ac:dyDescent="0.25">
      <c r="B81" s="3" t="s">
        <v>71</v>
      </c>
      <c r="C81" s="4"/>
      <c r="D81" s="13"/>
      <c r="E81" s="13"/>
      <c r="F81" s="13"/>
      <c r="G81" s="13"/>
      <c r="H81" s="13"/>
      <c r="I81" s="13"/>
      <c r="J81" s="13"/>
      <c r="K81" s="14"/>
    </row>
    <row r="82" spans="2:11" x14ac:dyDescent="0.25">
      <c r="B82" s="7" t="s">
        <v>72</v>
      </c>
      <c r="C82" s="8"/>
      <c r="D82" s="26">
        <f>IFERROR(RTD("gartle.rtd",,D$1,$B$1,$B82),"-")</f>
        <v>43367</v>
      </c>
      <c r="E82" s="20"/>
      <c r="F82" s="20"/>
      <c r="G82" s="21"/>
      <c r="H82" s="22"/>
      <c r="I82" s="20"/>
      <c r="J82" s="20"/>
      <c r="K82" s="21"/>
    </row>
    <row r="83" spans="2:11" x14ac:dyDescent="0.25">
      <c r="B83" s="7" t="s">
        <v>73</v>
      </c>
      <c r="C83" s="8"/>
      <c r="D83" s="26">
        <f>IFERROR(RTD("gartle.rtd",,D$1,$B$1,$B83),"-")</f>
        <v>42637</v>
      </c>
      <c r="E83" s="20"/>
      <c r="F83" s="20"/>
      <c r="G83" s="21"/>
      <c r="H83" s="22"/>
      <c r="I83" s="20"/>
      <c r="J83" s="20"/>
      <c r="K83" s="21"/>
    </row>
    <row r="84" spans="2:11" x14ac:dyDescent="0.25">
      <c r="B84" s="3" t="s">
        <v>74</v>
      </c>
      <c r="C84" s="4"/>
      <c r="D84" s="13"/>
      <c r="E84" s="13"/>
      <c r="F84" s="13"/>
      <c r="G84" s="13"/>
      <c r="H84" s="13"/>
      <c r="I84" s="13"/>
      <c r="J84" s="13"/>
      <c r="K84" s="14"/>
    </row>
    <row r="85" spans="2:11" x14ac:dyDescent="0.25">
      <c r="B85" s="7" t="s">
        <v>75</v>
      </c>
      <c r="C85" s="8"/>
      <c r="D85" s="28">
        <f>IFERROR(RTD("gartle.rtd",,D$1,$B$1,$B85),"-")</f>
        <v>0.21187</v>
      </c>
      <c r="E85" s="20"/>
      <c r="F85" s="20"/>
      <c r="G85" s="21"/>
      <c r="H85" s="22"/>
      <c r="I85" s="20"/>
      <c r="J85" s="20"/>
      <c r="K85" s="21"/>
    </row>
    <row r="86" spans="2:11" x14ac:dyDescent="0.25">
      <c r="B86" s="7" t="s">
        <v>76</v>
      </c>
      <c r="C86" s="8"/>
      <c r="D86" s="28">
        <f>IFERROR(RTD("gartle.rtd",,D$1,$B$1,$B86),"-")</f>
        <v>0.39076</v>
      </c>
      <c r="E86" s="20"/>
      <c r="F86" s="20"/>
      <c r="G86" s="21"/>
      <c r="H86" s="22"/>
      <c r="I86" s="20"/>
      <c r="J86" s="20"/>
      <c r="K86" s="21"/>
    </row>
    <row r="87" spans="2:11" x14ac:dyDescent="0.25">
      <c r="B87" s="3" t="s">
        <v>77</v>
      </c>
      <c r="C87" s="4"/>
      <c r="D87" s="13"/>
      <c r="E87" s="13"/>
      <c r="F87" s="13"/>
      <c r="G87" s="13"/>
      <c r="H87" s="13"/>
      <c r="I87" s="13"/>
      <c r="J87" s="13"/>
      <c r="K87" s="14"/>
    </row>
    <row r="88" spans="2:11" x14ac:dyDescent="0.25">
      <c r="B88" s="7" t="s">
        <v>78</v>
      </c>
      <c r="C88" s="8"/>
      <c r="D88" s="28">
        <f>IFERROR(RTD("gartle.rtd",,D$1,$B$1,$B88),"-")</f>
        <v>0.12259</v>
      </c>
      <c r="E88" s="20"/>
      <c r="F88" s="20"/>
      <c r="G88" s="21"/>
      <c r="H88" s="22"/>
      <c r="I88" s="20"/>
      <c r="J88" s="20"/>
      <c r="K88" s="21"/>
    </row>
    <row r="89" spans="2:11" x14ac:dyDescent="0.25">
      <c r="B89" s="7" t="s">
        <v>79</v>
      </c>
      <c r="C89" s="8"/>
      <c r="D89" s="28">
        <f>IFERROR(RTD("gartle.rtd",,D$1,$B$1,$B89),"-")</f>
        <v>0.36903000000000002</v>
      </c>
      <c r="E89" s="20"/>
      <c r="F89" s="20"/>
      <c r="G89" s="21"/>
      <c r="H89" s="22"/>
      <c r="I89" s="20"/>
      <c r="J89" s="20"/>
      <c r="K89" s="21"/>
    </row>
    <row r="90" spans="2:11" x14ac:dyDescent="0.25">
      <c r="B90" s="3" t="s">
        <v>80</v>
      </c>
      <c r="C90" s="4"/>
      <c r="D90" s="13"/>
      <c r="E90" s="13"/>
      <c r="F90" s="13"/>
      <c r="G90" s="13"/>
      <c r="H90" s="13"/>
      <c r="I90" s="13"/>
      <c r="J90" s="13"/>
      <c r="K90" s="14"/>
    </row>
    <row r="91" spans="2:11" x14ac:dyDescent="0.25">
      <c r="B91" s="7" t="s">
        <v>81</v>
      </c>
      <c r="C91" s="8"/>
      <c r="D91" s="44" t="str">
        <f>IFERROR(RTD("gartle.rtd",,D$1,$B$1,$B91),"-")</f>
        <v>215.64B</v>
      </c>
      <c r="E91" s="45"/>
      <c r="F91" s="45"/>
      <c r="G91" s="46"/>
      <c r="H91" s="47"/>
      <c r="I91" s="45"/>
      <c r="J91" s="45"/>
      <c r="K91" s="46"/>
    </row>
    <row r="92" spans="2:11" x14ac:dyDescent="0.25">
      <c r="B92" s="7" t="s">
        <v>82</v>
      </c>
      <c r="C92" s="8"/>
      <c r="D92" s="34">
        <f>IFERROR(RTD("gartle.rtd",,D$1,$B$1,$B92),"-")</f>
        <v>215638999040</v>
      </c>
      <c r="E92" s="20"/>
      <c r="F92" s="20"/>
      <c r="G92" s="21"/>
      <c r="H92" s="22"/>
      <c r="I92" s="20"/>
      <c r="J92" s="20"/>
      <c r="K92" s="21"/>
    </row>
    <row r="93" spans="2:11" x14ac:dyDescent="0.25">
      <c r="B93" s="7" t="s">
        <v>83</v>
      </c>
      <c r="C93" s="8"/>
      <c r="D93" s="19">
        <f>IFERROR(RTD("gartle.rtd",,D$1,$B$1,$B93),"-")</f>
        <v>39.415999999999997</v>
      </c>
      <c r="E93" s="20"/>
      <c r="F93" s="20"/>
      <c r="G93" s="21"/>
      <c r="H93" s="22"/>
      <c r="I93" s="20"/>
      <c r="J93" s="20"/>
      <c r="K93" s="21"/>
    </row>
    <row r="94" spans="2:11" x14ac:dyDescent="0.25">
      <c r="B94" s="7" t="s">
        <v>84</v>
      </c>
      <c r="C94" s="8"/>
      <c r="D94" s="28">
        <f>IFERROR(RTD("gartle.rtd",,D$1,$B$1,$B94),"-")</f>
        <v>0</v>
      </c>
      <c r="E94" s="20"/>
      <c r="F94" s="20"/>
      <c r="G94" s="21"/>
      <c r="H94" s="22"/>
      <c r="I94" s="20"/>
      <c r="J94" s="20"/>
      <c r="K94" s="21"/>
    </row>
    <row r="95" spans="2:11" x14ac:dyDescent="0.25">
      <c r="B95" s="7" t="s">
        <v>85</v>
      </c>
      <c r="C95" s="8"/>
      <c r="D95" s="44" t="str">
        <f>IFERROR(RTD("gartle.rtd",,D$1,$B$1,$B95),"-")</f>
        <v>84.26B</v>
      </c>
      <c r="E95" s="45"/>
      <c r="F95" s="45"/>
      <c r="G95" s="46"/>
      <c r="H95" s="47"/>
      <c r="I95" s="45"/>
      <c r="J95" s="45"/>
      <c r="K95" s="46"/>
    </row>
    <row r="96" spans="2:11" x14ac:dyDescent="0.25">
      <c r="B96" s="7" t="s">
        <v>86</v>
      </c>
      <c r="C96" s="8"/>
      <c r="D96" s="34">
        <f>IFERROR(RTD("gartle.rtd",,D$1,$B$1,$B96),"-")</f>
        <v>84263000000</v>
      </c>
      <c r="E96" s="20"/>
      <c r="F96" s="20"/>
      <c r="G96" s="21"/>
      <c r="H96" s="22"/>
      <c r="I96" s="20"/>
      <c r="J96" s="20"/>
      <c r="K96" s="21"/>
    </row>
    <row r="97" spans="2:11" x14ac:dyDescent="0.25">
      <c r="B97" s="7" t="s">
        <v>87</v>
      </c>
      <c r="C97" s="8"/>
      <c r="D97" s="44" t="str">
        <f>IFERROR(RTD("gartle.rtd",,D$1,$B$1,$B97),"-")</f>
        <v>70.53B</v>
      </c>
      <c r="E97" s="45" t="str">
        <f>IFERROR(RTD("gartle.rtd",,E$1,$B$1,$B97),"-")</f>
        <v>70.53B</v>
      </c>
      <c r="F97" s="45">
        <f>IFERROR(RTD("gartle.rtd",,F$1,$B$1,$B97),"-")</f>
        <v>70530000000</v>
      </c>
      <c r="G97" s="46"/>
      <c r="H97" s="47"/>
      <c r="I97" s="45"/>
      <c r="J97" s="45"/>
      <c r="K97" s="46"/>
    </row>
    <row r="98" spans="2:11" x14ac:dyDescent="0.25">
      <c r="B98" s="7" t="s">
        <v>88</v>
      </c>
      <c r="C98" s="8"/>
      <c r="D98" s="34">
        <f>IFERROR(RTD("gartle.rtd",,D$1,$B$1,$B98),"-")</f>
        <v>70528999424</v>
      </c>
      <c r="E98" s="40">
        <f>IFERROR(RTD("gartle.rtd",,E$1,$B$1,$B98),"-")</f>
        <v>70530000000</v>
      </c>
      <c r="F98" s="40">
        <f>IFERROR(RTD("gartle.rtd",,F$1,$B$1,$B98),"-")</f>
        <v>70530000000</v>
      </c>
      <c r="G98" s="21"/>
      <c r="H98" s="22"/>
      <c r="I98" s="40"/>
      <c r="J98" s="40"/>
      <c r="K98" s="21"/>
    </row>
    <row r="99" spans="2:11" x14ac:dyDescent="0.25">
      <c r="B99" s="7" t="s">
        <v>89</v>
      </c>
      <c r="C99" s="8"/>
      <c r="D99" s="44" t="str">
        <f>IFERROR(RTD("gartle.rtd",,D$1,$B$1,$B99),"-")</f>
        <v>45.69B</v>
      </c>
      <c r="E99" s="45"/>
      <c r="F99" s="45"/>
      <c r="G99" s="46"/>
      <c r="H99" s="47"/>
      <c r="I99" s="45"/>
      <c r="J99" s="45"/>
      <c r="K99" s="46"/>
    </row>
    <row r="100" spans="2:11" x14ac:dyDescent="0.25">
      <c r="B100" s="7" t="s">
        <v>90</v>
      </c>
      <c r="C100" s="8"/>
      <c r="D100" s="34">
        <f>IFERROR(RTD("gartle.rtd",,D$1,$B$1,$B100),"-")</f>
        <v>45687001088</v>
      </c>
      <c r="E100" s="20"/>
      <c r="F100" s="20"/>
      <c r="G100" s="21"/>
      <c r="H100" s="22"/>
      <c r="I100" s="20"/>
      <c r="J100" s="20"/>
      <c r="K100" s="21"/>
    </row>
    <row r="101" spans="2:11" x14ac:dyDescent="0.25">
      <c r="B101" s="7" t="s">
        <v>189</v>
      </c>
      <c r="C101" s="8" t="s">
        <v>190</v>
      </c>
      <c r="D101" s="19" t="str">
        <f>IFERROR(RTD("gartle.rtd",,D$1,$B$1,$B101),"-")</f>
        <v>-</v>
      </c>
      <c r="E101" s="20">
        <f>IFERROR(RTD("gartle.rtd",,E$1,$B$1,$B101),"-")</f>
        <v>8.31</v>
      </c>
      <c r="F101" s="20">
        <f>IFERROR(RTD("gartle.rtd",,F$1,$B$1,$B101),"-")</f>
        <v>8.31</v>
      </c>
      <c r="G101" s="21">
        <f>IFERROR(RTD("gartle.rtd",,G$1,$B$1,$B101),"-")</f>
        <v>8.31</v>
      </c>
      <c r="H101" s="22"/>
      <c r="I101" s="20">
        <f>IFERROR(RTD("gartle.rtd",,I$1,$B$1,$B101),"-")</f>
        <v>8.31</v>
      </c>
      <c r="J101" s="20"/>
      <c r="K101" s="21"/>
    </row>
    <row r="102" spans="2:11" x14ac:dyDescent="0.25">
      <c r="B102" s="7" t="s">
        <v>91</v>
      </c>
      <c r="C102" s="8"/>
      <c r="D102" s="28">
        <f>IFERROR(RTD("gartle.rtd",,D$1,$B$1,$B102),"-")</f>
        <v>-0.19</v>
      </c>
      <c r="E102" s="20"/>
      <c r="F102" s="20"/>
      <c r="G102" s="21"/>
      <c r="H102" s="22"/>
      <c r="I102" s="20"/>
      <c r="J102" s="20"/>
      <c r="K102" s="21"/>
    </row>
    <row r="103" spans="2:11" x14ac:dyDescent="0.25">
      <c r="B103" s="3" t="s">
        <v>92</v>
      </c>
      <c r="C103" s="4"/>
      <c r="D103" s="13"/>
      <c r="E103" s="13"/>
      <c r="F103" s="13"/>
      <c r="G103" s="13"/>
      <c r="H103" s="13"/>
      <c r="I103" s="13"/>
      <c r="J103" s="13"/>
      <c r="K103" s="14"/>
    </row>
    <row r="104" spans="2:11" x14ac:dyDescent="0.25">
      <c r="B104" s="7" t="s">
        <v>93</v>
      </c>
      <c r="C104" s="8"/>
      <c r="D104" s="44" t="str">
        <f>IFERROR(RTD("gartle.rtd",,D$1,$B$1,$B104),"-")</f>
        <v>67.88B</v>
      </c>
      <c r="E104" s="45"/>
      <c r="F104" s="45"/>
      <c r="G104" s="46"/>
      <c r="H104" s="47"/>
      <c r="I104" s="45"/>
      <c r="J104" s="45"/>
      <c r="K104" s="46"/>
    </row>
    <row r="105" spans="2:11" x14ac:dyDescent="0.25">
      <c r="B105" s="7" t="s">
        <v>94</v>
      </c>
      <c r="C105" s="8"/>
      <c r="D105" s="34">
        <f>IFERROR(RTD("gartle.rtd",,D$1,$B$1,$B105),"-")</f>
        <v>67882999808</v>
      </c>
      <c r="E105" s="20"/>
      <c r="F105" s="20"/>
      <c r="G105" s="21"/>
      <c r="H105" s="22"/>
      <c r="I105" s="20"/>
      <c r="J105" s="20"/>
      <c r="K105" s="21"/>
    </row>
    <row r="106" spans="2:11" x14ac:dyDescent="0.25">
      <c r="B106" s="7" t="s">
        <v>95</v>
      </c>
      <c r="C106" s="8"/>
      <c r="D106" s="19">
        <f>IFERROR(RTD("gartle.rtd",,D$1,$B$1,$B106),"-")</f>
        <v>12.73</v>
      </c>
      <c r="E106" s="20"/>
      <c r="F106" s="20"/>
      <c r="G106" s="21"/>
      <c r="H106" s="22"/>
      <c r="I106" s="20"/>
      <c r="J106" s="20"/>
      <c r="K106" s="21"/>
    </row>
    <row r="107" spans="2:11" x14ac:dyDescent="0.25">
      <c r="B107" s="7" t="s">
        <v>96</v>
      </c>
      <c r="C107" s="8"/>
      <c r="D107" s="44" t="str">
        <f>IFERROR(RTD("gartle.rtd",,D$1,$B$1,$B107),"-")</f>
        <v>87.04B</v>
      </c>
      <c r="E107" s="45"/>
      <c r="F107" s="45"/>
      <c r="G107" s="46"/>
      <c r="H107" s="47"/>
      <c r="I107" s="45"/>
      <c r="J107" s="45"/>
      <c r="K107" s="46"/>
    </row>
    <row r="108" spans="2:11" x14ac:dyDescent="0.25">
      <c r="B108" s="7" t="s">
        <v>97</v>
      </c>
      <c r="C108" s="8"/>
      <c r="D108" s="34">
        <f>IFERROR(RTD("gartle.rtd",,D$1,$B$1,$B108),"-")</f>
        <v>87039000576</v>
      </c>
      <c r="E108" s="20"/>
      <c r="F108" s="20"/>
      <c r="G108" s="21"/>
      <c r="H108" s="22"/>
      <c r="I108" s="20"/>
      <c r="J108" s="20"/>
      <c r="K108" s="21"/>
    </row>
    <row r="109" spans="2:11" x14ac:dyDescent="0.25">
      <c r="B109" s="7" t="s">
        <v>98</v>
      </c>
      <c r="C109" s="8"/>
      <c r="D109" s="19">
        <f>IFERROR(RTD("gartle.rtd",,D$1,$B$1,$B109),"-")</f>
        <v>67.867000000000004</v>
      </c>
      <c r="E109" s="20"/>
      <c r="F109" s="20"/>
      <c r="G109" s="21"/>
      <c r="H109" s="22"/>
      <c r="I109" s="20"/>
      <c r="J109" s="20"/>
      <c r="K109" s="21"/>
    </row>
    <row r="110" spans="2:11" x14ac:dyDescent="0.25">
      <c r="B110" s="7" t="s">
        <v>99</v>
      </c>
      <c r="C110" s="8"/>
      <c r="D110" s="19">
        <f>IFERROR(RTD("gartle.rtd",,D$1,$B$1,$B110),"-")</f>
        <v>1.353</v>
      </c>
      <c r="E110" s="20"/>
      <c r="F110" s="20"/>
      <c r="G110" s="21"/>
      <c r="H110" s="22"/>
      <c r="I110" s="20"/>
      <c r="J110" s="20"/>
      <c r="K110" s="21"/>
    </row>
    <row r="111" spans="2:11" x14ac:dyDescent="0.25">
      <c r="B111" s="7" t="s">
        <v>100</v>
      </c>
      <c r="C111" s="8" t="s">
        <v>160</v>
      </c>
      <c r="D111" s="19">
        <f>IFERROR(RTD("gartle.rtd",,D$1,$B$1,$B111),"-")</f>
        <v>24.033999999999999</v>
      </c>
      <c r="E111" s="20">
        <f>IFERROR(RTD("gartle.rtd",,E$1,$B$1,$B111),"-")</f>
        <v>24.03</v>
      </c>
      <c r="F111" s="20">
        <f>IFERROR(RTD("gartle.rtd",,F$1,$B$1,$B111),"-")</f>
        <v>24.03</v>
      </c>
      <c r="G111" s="21"/>
      <c r="H111" s="22"/>
      <c r="I111" s="20"/>
      <c r="J111" s="20"/>
      <c r="K111" s="21"/>
    </row>
    <row r="112" spans="2:11" x14ac:dyDescent="0.25">
      <c r="B112" s="3" t="s">
        <v>101</v>
      </c>
      <c r="C112" s="4"/>
      <c r="D112" s="13"/>
      <c r="E112" s="13"/>
      <c r="F112" s="13"/>
      <c r="G112" s="13"/>
      <c r="H112" s="13"/>
      <c r="I112" s="13"/>
      <c r="J112" s="13"/>
      <c r="K112" s="14"/>
    </row>
    <row r="113" spans="2:11" x14ac:dyDescent="0.25">
      <c r="B113" s="7" t="s">
        <v>102</v>
      </c>
      <c r="C113" s="8"/>
      <c r="D113" s="44" t="str">
        <f>IFERROR(RTD("gartle.rtd",,D$1,$B$1,$B113),"-")</f>
        <v>65.82B</v>
      </c>
      <c r="E113" s="45"/>
      <c r="F113" s="45"/>
      <c r="G113" s="46"/>
      <c r="H113" s="47"/>
      <c r="I113" s="45"/>
      <c r="J113" s="45"/>
      <c r="K113" s="46"/>
    </row>
    <row r="114" spans="2:11" x14ac:dyDescent="0.25">
      <c r="B114" s="7" t="s">
        <v>103</v>
      </c>
      <c r="C114" s="8"/>
      <c r="D114" s="34">
        <f>IFERROR(RTD("gartle.rtd",,D$1,$B$1,$B114),"-")</f>
        <v>65823997952</v>
      </c>
      <c r="E114" s="20"/>
      <c r="F114" s="20"/>
      <c r="G114" s="21"/>
      <c r="H114" s="22"/>
      <c r="I114" s="20"/>
      <c r="J114" s="20"/>
      <c r="K114" s="21"/>
    </row>
    <row r="115" spans="2:11" x14ac:dyDescent="0.25">
      <c r="B115" s="7" t="s">
        <v>104</v>
      </c>
      <c r="C115" s="8"/>
      <c r="D115" s="44" t="str">
        <f>IFERROR(RTD("gartle.rtd",,D$1,$B$1,$B115),"-")</f>
        <v>43.97B</v>
      </c>
      <c r="E115" s="45"/>
      <c r="F115" s="45"/>
      <c r="G115" s="46"/>
      <c r="H115" s="47"/>
      <c r="I115" s="45"/>
      <c r="J115" s="45"/>
      <c r="K115" s="46"/>
    </row>
    <row r="116" spans="2:11" x14ac:dyDescent="0.25">
      <c r="B116" s="7" t="s">
        <v>105</v>
      </c>
      <c r="C116" s="8"/>
      <c r="D116" s="34">
        <f>IFERROR(RTD("gartle.rtd",,D$1,$B$1,$B116),"-")</f>
        <v>43965001728</v>
      </c>
      <c r="E116" s="20"/>
      <c r="F116" s="20"/>
      <c r="G116" s="21"/>
      <c r="H116" s="22"/>
      <c r="I116" s="20"/>
      <c r="J116" s="20"/>
      <c r="K116" s="21"/>
    </row>
    <row r="117" spans="2:11" x14ac:dyDescent="0.25">
      <c r="B117" s="3" t="s">
        <v>106</v>
      </c>
      <c r="C117" s="4"/>
      <c r="D117" s="13"/>
      <c r="E117" s="13"/>
      <c r="F117" s="13"/>
      <c r="G117" s="13"/>
      <c r="H117" s="13"/>
      <c r="I117" s="13"/>
      <c r="J117" s="13"/>
      <c r="K117" s="14"/>
    </row>
    <row r="118" spans="2:11" x14ac:dyDescent="0.25">
      <c r="B118" s="7" t="s">
        <v>107</v>
      </c>
      <c r="C118" s="8"/>
      <c r="D118" s="44" t="str">
        <f>IFERROR(RTD("gartle.rtd",,D$1,$B$1,$B118),"-")</f>
        <v>5.39B</v>
      </c>
      <c r="E118" s="45"/>
      <c r="F118" s="45"/>
      <c r="G118" s="46"/>
      <c r="H118" s="47"/>
      <c r="I118" s="45"/>
      <c r="J118" s="45"/>
      <c r="K118" s="46"/>
    </row>
    <row r="119" spans="2:11" x14ac:dyDescent="0.25">
      <c r="B119" s="7" t="s">
        <v>108</v>
      </c>
      <c r="C119" s="8"/>
      <c r="D119" s="34">
        <f>IFERROR(RTD("gartle.rtd",,D$1,$B$1,$B119),"-")</f>
        <v>5388440000</v>
      </c>
      <c r="E119" s="20"/>
      <c r="F119" s="20"/>
      <c r="G119" s="21"/>
      <c r="H119" s="22"/>
      <c r="I119" s="20"/>
      <c r="J119" s="20"/>
      <c r="K119" s="21"/>
    </row>
    <row r="120" spans="2:11" x14ac:dyDescent="0.25">
      <c r="B120" s="7" t="s">
        <v>109</v>
      </c>
      <c r="C120" s="8"/>
      <c r="D120" s="44" t="str">
        <f>IFERROR(RTD("gartle.rtd",,D$1,$B$1,$B120),"-")</f>
        <v>5.31B</v>
      </c>
      <c r="E120" s="45"/>
      <c r="F120" s="45"/>
      <c r="G120" s="46"/>
      <c r="H120" s="47"/>
      <c r="I120" s="45"/>
      <c r="J120" s="45"/>
      <c r="K120" s="46"/>
    </row>
    <row r="121" spans="2:11" x14ac:dyDescent="0.25">
      <c r="B121" s="7" t="s">
        <v>110</v>
      </c>
      <c r="C121" s="8"/>
      <c r="D121" s="34">
        <f>IFERROR(RTD("gartle.rtd",,D$1,$B$1,$B121),"-")</f>
        <v>5313276631</v>
      </c>
      <c r="E121" s="20"/>
      <c r="F121" s="20"/>
      <c r="G121" s="21"/>
      <c r="H121" s="22"/>
      <c r="I121" s="20"/>
      <c r="J121" s="20"/>
      <c r="K121" s="21"/>
    </row>
    <row r="122" spans="2:11" x14ac:dyDescent="0.25">
      <c r="B122" s="7" t="s">
        <v>111</v>
      </c>
      <c r="C122" s="8" t="s">
        <v>180</v>
      </c>
      <c r="D122" s="28">
        <f>IFERROR(RTD("gartle.rtd",,D$1,$B$1,$B122),"-")</f>
        <v>3.3E-4</v>
      </c>
      <c r="E122" s="20"/>
      <c r="F122" s="20"/>
      <c r="G122" s="21"/>
      <c r="H122" s="22"/>
      <c r="I122" s="20"/>
      <c r="J122" s="20"/>
      <c r="K122" s="21"/>
    </row>
    <row r="123" spans="2:11" x14ac:dyDescent="0.25">
      <c r="B123" s="7" t="s">
        <v>112</v>
      </c>
      <c r="C123" s="8" t="s">
        <v>181</v>
      </c>
      <c r="D123" s="28">
        <f>IFERROR(RTD("gartle.rtd",,D$1,$B$1,$B123),"-")</f>
        <v>0.60199999999999998</v>
      </c>
      <c r="E123" s="20"/>
      <c r="F123" s="20"/>
      <c r="G123" s="21"/>
      <c r="H123" s="22"/>
      <c r="I123" s="20"/>
      <c r="J123" s="20"/>
      <c r="K123" s="21"/>
    </row>
    <row r="124" spans="2:11" x14ac:dyDescent="0.25">
      <c r="B124" s="7" t="s">
        <v>113</v>
      </c>
      <c r="C124" s="8"/>
      <c r="D124" s="44" t="str">
        <f>IFERROR(RTD("gartle.rtd",,D$1,$B$1,$B124),"-")</f>
        <v>56.01M</v>
      </c>
      <c r="E124" s="45"/>
      <c r="F124" s="45"/>
      <c r="G124" s="46"/>
      <c r="H124" s="47"/>
      <c r="I124" s="45"/>
      <c r="J124" s="45"/>
      <c r="K124" s="46"/>
    </row>
    <row r="125" spans="2:11" x14ac:dyDescent="0.25">
      <c r="B125" s="7" t="s">
        <v>114</v>
      </c>
      <c r="C125" s="8"/>
      <c r="D125" s="34">
        <f>IFERROR(RTD("gartle.rtd",,D$1,$B$1,$B125),"-")</f>
        <v>56005100</v>
      </c>
      <c r="E125" s="20"/>
      <c r="F125" s="20"/>
      <c r="G125" s="21"/>
      <c r="H125" s="22"/>
      <c r="I125" s="20"/>
      <c r="J125" s="20"/>
      <c r="K125" s="21"/>
    </row>
    <row r="126" spans="2:11" x14ac:dyDescent="0.25">
      <c r="B126" s="7" t="s">
        <v>115</v>
      </c>
      <c r="C126" s="8"/>
      <c r="D126" s="26" t="str">
        <f>IFERROR(RTD("gartle.rtd",,D$1,$B$1,$B126),"-")</f>
        <v>-</v>
      </c>
      <c r="E126" s="20"/>
      <c r="F126" s="20"/>
      <c r="G126" s="21"/>
      <c r="H126" s="22"/>
      <c r="I126" s="20"/>
      <c r="J126" s="20"/>
      <c r="K126" s="21"/>
    </row>
    <row r="127" spans="2:11" x14ac:dyDescent="0.25">
      <c r="B127" s="7" t="s">
        <v>116</v>
      </c>
      <c r="C127" s="8"/>
      <c r="D127" s="19">
        <f>IFERROR(RTD("gartle.rtd",,D$1,$B$1,$B127),"-")</f>
        <v>1.32</v>
      </c>
      <c r="E127" s="20">
        <f>IFERROR(RTD("gartle.rtd",,E$1,$B$1,$B127),"-")</f>
        <v>1.32</v>
      </c>
      <c r="F127" s="20">
        <f>IFERROR(RTD("gartle.rtd",,F$1,$B$1,$B127),"-")</f>
        <v>1.32</v>
      </c>
      <c r="G127" s="21"/>
      <c r="H127" s="22"/>
      <c r="I127" s="20"/>
      <c r="J127" s="20"/>
      <c r="K127" s="21"/>
    </row>
    <row r="128" spans="2:11" x14ac:dyDescent="0.25">
      <c r="B128" s="7" t="s">
        <v>117</v>
      </c>
      <c r="C128" s="8"/>
      <c r="D128" s="26" t="str">
        <f>IFERROR(RTD("gartle.rtd",,D$1,$B$1,$B128),"-")</f>
        <v>-</v>
      </c>
      <c r="E128" s="20"/>
      <c r="F128" s="20"/>
      <c r="G128" s="21"/>
      <c r="H128" s="22"/>
      <c r="I128" s="20"/>
      <c r="J128" s="20"/>
      <c r="K128" s="21"/>
    </row>
    <row r="129" spans="2:14" x14ac:dyDescent="0.25">
      <c r="B129" s="7" t="s">
        <v>118</v>
      </c>
      <c r="C129" s="8" t="s">
        <v>182</v>
      </c>
      <c r="D129" s="28">
        <f>IFERROR(RTD("gartle.rtd",,D$1,$B$1,$B129),"-")</f>
        <v>1.0106999E-2</v>
      </c>
      <c r="E129" s="20"/>
      <c r="F129" s="20"/>
      <c r="G129" s="21"/>
      <c r="H129" s="22"/>
      <c r="I129" s="20"/>
      <c r="J129" s="20"/>
      <c r="K129" s="21"/>
    </row>
    <row r="130" spans="2:14" x14ac:dyDescent="0.25">
      <c r="B130" s="7" t="s">
        <v>119</v>
      </c>
      <c r="C130" s="8" t="s">
        <v>183</v>
      </c>
      <c r="D130" s="26" t="str">
        <f>IFERROR(RTD("gartle.rtd",,D$1,$B$1,$B130),"-")</f>
        <v>-</v>
      </c>
      <c r="E130" s="20"/>
      <c r="F130" s="20"/>
      <c r="G130" s="21"/>
      <c r="H130" s="22"/>
      <c r="I130" s="20"/>
      <c r="J130" s="20"/>
      <c r="K130" s="21"/>
    </row>
    <row r="131" spans="2:14" x14ac:dyDescent="0.25">
      <c r="B131" s="7" t="s">
        <v>120</v>
      </c>
      <c r="C131" s="8"/>
      <c r="D131" s="44" t="str">
        <f>IFERROR(RTD("gartle.rtd",,D$1,$B$1,$B131),"-")</f>
        <v>54.72M</v>
      </c>
      <c r="E131" s="45"/>
      <c r="F131" s="45"/>
      <c r="G131" s="46"/>
      <c r="H131" s="47"/>
      <c r="I131" s="45"/>
      <c r="J131" s="45"/>
      <c r="K131" s="46"/>
    </row>
    <row r="132" spans="2:14" x14ac:dyDescent="0.25">
      <c r="B132" s="7" t="s">
        <v>121</v>
      </c>
      <c r="C132" s="8"/>
      <c r="D132" s="34">
        <f>IFERROR(RTD("gartle.rtd",,D$1,$B$1,$B132),"-")</f>
        <v>54716500</v>
      </c>
      <c r="E132" s="20"/>
      <c r="F132" s="20"/>
      <c r="G132" s="21"/>
      <c r="H132" s="22"/>
      <c r="I132" s="20"/>
      <c r="J132" s="20"/>
      <c r="K132" s="21"/>
    </row>
    <row r="133" spans="2:14" x14ac:dyDescent="0.25">
      <c r="B133" s="3" t="s">
        <v>122</v>
      </c>
      <c r="C133" s="4"/>
      <c r="D133" s="13"/>
      <c r="E133" s="13"/>
      <c r="F133" s="13"/>
      <c r="G133" s="13"/>
      <c r="H133" s="13"/>
      <c r="I133" s="13"/>
      <c r="J133" s="13"/>
      <c r="K133" s="14"/>
    </row>
    <row r="134" spans="2:14" x14ac:dyDescent="0.25">
      <c r="B134" s="7" t="s">
        <v>123</v>
      </c>
      <c r="C134" s="8" t="s">
        <v>184</v>
      </c>
      <c r="D134" s="19" t="str">
        <f>IFERROR(RTD("gartle.rtd",,D$1,$B$1,$B134),"-")</f>
        <v>-</v>
      </c>
      <c r="E134" s="20">
        <f>IFERROR(RTD("gartle.rtd",,E$1,$B$1,$B134),"-")</f>
        <v>2.2799999999999998</v>
      </c>
      <c r="F134" s="20">
        <f>IFERROR(RTD("gartle.rtd",,F$1,$B$1,$B134),"-")</f>
        <v>2.2799999999999998</v>
      </c>
      <c r="G134" s="21" t="str">
        <f>IFERROR(RTD("gartle.rtd",,G$1,$B$1,$B134),"-")</f>
        <v>-</v>
      </c>
      <c r="H134" s="22"/>
      <c r="I134" s="20"/>
      <c r="J134" s="20">
        <f>IFERROR(RTD("gartle.rtd",,J$1,$B$1,$B134),"-")</f>
        <v>2.2799999999999998</v>
      </c>
      <c r="K134" s="21"/>
      <c r="N134" s="10"/>
    </row>
    <row r="135" spans="2:14" x14ac:dyDescent="0.25">
      <c r="B135" s="7" t="s">
        <v>124</v>
      </c>
      <c r="C135" s="8" t="s">
        <v>127</v>
      </c>
      <c r="D135" s="28" t="str">
        <f>IFERROR(RTD("gartle.rtd",,D$1,$B$1,$B135),"-")</f>
        <v>-</v>
      </c>
      <c r="E135" s="29">
        <f>IFERROR(RTD("gartle.rtd",,E$1,$B$1,$B135),"-")</f>
        <v>2.07E-2</v>
      </c>
      <c r="F135" s="20">
        <f>IFERROR(RTD("gartle.rtd",,F$1,$B$1,$B135),"-")</f>
        <v>2.0699999999999998</v>
      </c>
      <c r="G135" s="33" t="str">
        <f>IFERROR(RTD("gartle.rtd",,G$1,$B$1,$B135),"-")</f>
        <v>-</v>
      </c>
      <c r="H135" s="22"/>
      <c r="I135" s="20"/>
      <c r="J135" s="29">
        <f>IFERROR(RTD("gartle.rtd",,J$1,$B$1,$B135),"-")</f>
        <v>2.0499999999999997E-2</v>
      </c>
      <c r="K135" s="21"/>
    </row>
    <row r="136" spans="2:14" x14ac:dyDescent="0.25">
      <c r="B136" s="7" t="s">
        <v>125</v>
      </c>
      <c r="C136" s="8"/>
      <c r="D136" s="19" t="str">
        <f>IFERROR(RTD("gartle.rtd",,D$1,$B$1,$B136),"-")</f>
        <v>-</v>
      </c>
      <c r="E136" s="20"/>
      <c r="F136" s="20"/>
      <c r="G136" s="21"/>
      <c r="H136" s="22"/>
      <c r="I136" s="20"/>
      <c r="J136" s="20"/>
      <c r="K136" s="21"/>
    </row>
    <row r="137" spans="2:14" x14ac:dyDescent="0.25">
      <c r="B137" s="7" t="s">
        <v>126</v>
      </c>
      <c r="C137" s="8"/>
      <c r="D137" s="28" t="str">
        <f>IFERROR(RTD("gartle.rtd",,D$1,$B$1,$B137),"-")</f>
        <v>-</v>
      </c>
      <c r="E137" s="29"/>
      <c r="F137" s="29"/>
      <c r="G137" s="33"/>
      <c r="H137" s="22"/>
      <c r="I137" s="29"/>
      <c r="J137" s="29"/>
      <c r="K137" s="21"/>
    </row>
    <row r="138" spans="2:14" x14ac:dyDescent="0.25">
      <c r="B138" s="7" t="s">
        <v>128</v>
      </c>
      <c r="C138" s="8"/>
      <c r="D138" s="19" t="str">
        <f>IFERROR(RTD("gartle.rtd",,D$1,$B$1,$B138),"-")</f>
        <v>-</v>
      </c>
      <c r="E138" s="20"/>
      <c r="F138" s="20"/>
      <c r="G138" s="21"/>
      <c r="H138" s="22"/>
      <c r="I138" s="20"/>
      <c r="J138" s="20"/>
      <c r="K138" s="21"/>
    </row>
    <row r="139" spans="2:14" x14ac:dyDescent="0.25">
      <c r="B139" s="7" t="s">
        <v>129</v>
      </c>
      <c r="C139" s="8"/>
      <c r="D139" s="28" t="str">
        <f>IFERROR(RTD("gartle.rtd",,D$1,$B$1,$B139),"-")</f>
        <v>-</v>
      </c>
      <c r="E139" s="20"/>
      <c r="F139" s="20"/>
      <c r="G139" s="21"/>
      <c r="H139" s="22"/>
      <c r="I139" s="20"/>
      <c r="J139" s="20"/>
      <c r="K139" s="21"/>
    </row>
    <row r="140" spans="2:14" x14ac:dyDescent="0.25">
      <c r="B140" s="7" t="s">
        <v>130</v>
      </c>
      <c r="C140" s="8" t="s">
        <v>131</v>
      </c>
      <c r="D140" s="26">
        <f>IFERROR(RTD("gartle.rtd",,D$1,$B$1,$B140),"-")</f>
        <v>42684</v>
      </c>
      <c r="E140" s="30">
        <f>IFERROR(RTD("gartle.rtd",,E$1,$B$1,$B140),"-")</f>
        <v>42684</v>
      </c>
      <c r="F140" s="30">
        <f>IFERROR(RTD("gartle.rtd",,F$1,$B$1,$B140),"-")</f>
        <v>42684</v>
      </c>
      <c r="G140" s="21"/>
      <c r="H140" s="22"/>
      <c r="I140" s="30"/>
      <c r="J140" s="30"/>
      <c r="K140" s="21"/>
    </row>
    <row r="141" spans="2:14" x14ac:dyDescent="0.25">
      <c r="B141" s="7" t="s">
        <v>132</v>
      </c>
      <c r="C141" s="8"/>
      <c r="D141" s="26">
        <f>IFERROR(RTD("gartle.rtd",,D$1,$B$1,$B141),"-")</f>
        <v>42677</v>
      </c>
      <c r="E141" s="30">
        <f>IFERROR(RTD("gartle.rtd",,E$1,$B$1,$B141),"-")</f>
        <v>42677</v>
      </c>
      <c r="F141" s="30">
        <f>IFERROR(RTD("gartle.rtd",,F$1,$B$1,$B141),"-")</f>
        <v>42677</v>
      </c>
      <c r="G141" s="32" t="str">
        <f>IFERROR(RTD("gartle.rtd",,G$1,$B$1,$B141),"-")</f>
        <v>-</v>
      </c>
      <c r="H141" s="22"/>
      <c r="I141" s="30"/>
      <c r="J141" s="30"/>
      <c r="K141" s="21"/>
    </row>
    <row r="142" spans="2:14" x14ac:dyDescent="0.25">
      <c r="B142" s="7" t="s">
        <v>133</v>
      </c>
      <c r="C142" s="8"/>
      <c r="D142" s="44" t="str">
        <f>IFERROR(RTD("gartle.rtd",,D$1,$B$1,$B142),"-")</f>
        <v>7/1</v>
      </c>
      <c r="E142" s="45"/>
      <c r="F142" s="45"/>
      <c r="G142" s="46"/>
      <c r="H142" s="47"/>
      <c r="I142" s="45"/>
      <c r="J142" s="45"/>
      <c r="K142" s="46"/>
    </row>
    <row r="143" spans="2:14" x14ac:dyDescent="0.25">
      <c r="B143" s="11" t="s">
        <v>134</v>
      </c>
      <c r="C143" s="12"/>
      <c r="D143" s="27">
        <f>IFERROR(RTD("gartle.rtd",,D$1,$B$1,$B143),"-")</f>
        <v>41799</v>
      </c>
      <c r="E143" s="23"/>
      <c r="F143" s="23"/>
      <c r="G143" s="24"/>
      <c r="H143" s="25"/>
      <c r="I143" s="23"/>
      <c r="J143" s="23"/>
      <c r="K143" s="24"/>
    </row>
    <row r="144" spans="2:14" x14ac:dyDescent="0.25">
      <c r="B144" s="101" t="s">
        <v>236</v>
      </c>
      <c r="C144" s="2"/>
      <c r="D144" s="2"/>
      <c r="E144" s="2"/>
      <c r="F144" s="2"/>
      <c r="G144" s="2"/>
      <c r="H144" s="2"/>
      <c r="I144" s="2"/>
      <c r="J144" s="2"/>
      <c r="K144" s="2"/>
    </row>
    <row r="145" spans="2:11" x14ac:dyDescent="0.25">
      <c r="B145" s="101" t="s">
        <v>235</v>
      </c>
      <c r="C145" s="2"/>
      <c r="D145" s="2"/>
      <c r="E145" s="2"/>
      <c r="F145" s="2"/>
      <c r="G145" s="2"/>
      <c r="H145" s="2"/>
      <c r="I145" s="2"/>
      <c r="J145" s="2"/>
      <c r="K145" s="2"/>
    </row>
  </sheetData>
  <hyperlinks>
    <hyperlink ref="B144" r:id="rId1" display="https://help.yahoo.com/kb/finance/SLN2347.html"/>
    <hyperlink ref="D2" r:id="rId2"/>
    <hyperlink ref="D1" r:id="rId3"/>
    <hyperlink ref="E1" r:id="rId4"/>
    <hyperlink ref="F1" r:id="rId5"/>
    <hyperlink ref="G1" r:id="rId6"/>
    <hyperlink ref="H1" r:id="rId7"/>
    <hyperlink ref="I1" r:id="rId8"/>
    <hyperlink ref="K1" r:id="rId9"/>
    <hyperlink ref="J1" r:id="rId10" display="MsnMoneyQuotes"/>
  </hyperlinks>
  <pageMargins left="0.51181102362204722" right="0.31496062992125984" top="0.55118110236220474" bottom="0.55118110236220474" header="0.31496062992125984" footer="0.31496062992125984"/>
  <pageSetup scale="74" fitToHeight="3" orientation="landscape" r:id="rId11"/>
  <headerFooter>
    <oddFooter>&amp;L&amp;10© 2016 Gartle Technology Corporation, www.savetodb.com&amp;R&amp;10&amp;P/&amp;N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G25"/>
  <sheetViews>
    <sheetView showGridLines="0" zoomScale="120" zoomScaleNormal="120" workbookViewId="0">
      <pane ySplit="4" topLeftCell="A5" activePane="bottomLeft" state="frozen"/>
      <selection pane="bottomLeft" activeCell="C1" sqref="C1"/>
    </sheetView>
  </sheetViews>
  <sheetFormatPr defaultRowHeight="15" x14ac:dyDescent="0.25"/>
  <cols>
    <col min="1" max="1" width="2.42578125" customWidth="1"/>
    <col min="2" max="2" width="17.85546875" customWidth="1"/>
    <col min="3" max="3" width="16.42578125" customWidth="1"/>
    <col min="4" max="4" width="20.5703125" bestFit="1" customWidth="1"/>
    <col min="5" max="5" width="19.7109375" bestFit="1" customWidth="1"/>
    <col min="6" max="6" width="20.28515625" bestFit="1" customWidth="1"/>
    <col min="7" max="7" width="18.5703125" bestFit="1" customWidth="1"/>
  </cols>
  <sheetData>
    <row r="1" spans="2:7" x14ac:dyDescent="0.25">
      <c r="B1" s="86" t="s">
        <v>154</v>
      </c>
      <c r="C1" s="87"/>
      <c r="D1" s="97" t="s">
        <v>200</v>
      </c>
      <c r="E1" s="97" t="s">
        <v>201</v>
      </c>
      <c r="F1" s="97" t="s">
        <v>202</v>
      </c>
      <c r="G1" s="97" t="s">
        <v>203</v>
      </c>
    </row>
    <row r="2" spans="2:7" x14ac:dyDescent="0.25">
      <c r="D2" s="35"/>
      <c r="E2" s="35"/>
    </row>
    <row r="3" spans="2:7" ht="15.75" x14ac:dyDescent="0.25">
      <c r="B3" s="1" t="s">
        <v>204</v>
      </c>
      <c r="C3" s="1"/>
      <c r="D3" s="2"/>
      <c r="E3" s="2"/>
      <c r="F3" s="2"/>
      <c r="G3" s="2"/>
    </row>
    <row r="4" spans="2:7" x14ac:dyDescent="0.25">
      <c r="B4" s="98" t="s">
        <v>0</v>
      </c>
      <c r="C4" s="99" t="s">
        <v>1</v>
      </c>
      <c r="D4" s="61" t="s">
        <v>200</v>
      </c>
      <c r="E4" s="62" t="s">
        <v>201</v>
      </c>
      <c r="F4" s="62" t="s">
        <v>202</v>
      </c>
      <c r="G4" s="63" t="s">
        <v>203</v>
      </c>
    </row>
    <row r="5" spans="2:7" x14ac:dyDescent="0.25">
      <c r="B5" s="3" t="s">
        <v>2</v>
      </c>
      <c r="C5" s="52"/>
      <c r="D5" s="56"/>
      <c r="E5" s="57"/>
      <c r="F5" s="57"/>
      <c r="G5" s="58"/>
    </row>
    <row r="6" spans="2:7" x14ac:dyDescent="0.25">
      <c r="B6" s="5" t="s">
        <v>3</v>
      </c>
      <c r="C6" s="53"/>
      <c r="D6" s="15" t="str">
        <f>IFERROR(RTD("gartle.rtd",,D$1,$B$1,$C$1,$B6),"-")</f>
        <v>AAPL</v>
      </c>
      <c r="E6" s="16" t="str">
        <f>IFERROR(RTD("gartle.rtd",,E$1,$B$1,$C$1,$B6),"-")</f>
        <v>AAPL</v>
      </c>
      <c r="F6" s="16" t="str">
        <f>IFERROR(RTD("gartle.rtd",,F$1,$B$1,$C$1,$B6),"-")</f>
        <v>AAPL</v>
      </c>
      <c r="G6" s="17" t="str">
        <f>IFERROR(RTD("gartle.rtd",,G$1,$B$1,$C$1,$B6),"-")</f>
        <v>AAPL</v>
      </c>
    </row>
    <row r="7" spans="2:7" x14ac:dyDescent="0.25">
      <c r="B7" s="3" t="s">
        <v>12</v>
      </c>
      <c r="C7" s="52"/>
      <c r="D7" s="56"/>
      <c r="E7" s="57"/>
      <c r="F7" s="57"/>
      <c r="G7" s="58"/>
    </row>
    <row r="8" spans="2:7" x14ac:dyDescent="0.25">
      <c r="B8" s="7" t="s">
        <v>213</v>
      </c>
      <c r="C8" s="54"/>
      <c r="D8" s="26">
        <f>IFERROR(RTD("gartle.rtd",,D$1,$B$1,$C$1,$B8),"-")</f>
        <v>42682</v>
      </c>
      <c r="E8" s="30">
        <f>IFERROR(RTD("gartle.rtd",,E$1,$B$1,$C$1,$B8),"-")</f>
        <v>42682</v>
      </c>
      <c r="F8" s="30">
        <f>IFERROR(RTD("gartle.rtd",,F$1,$B$1,$C$1,$B8),"-")</f>
        <v>42682</v>
      </c>
      <c r="G8" s="32">
        <f>IFERROR(RTD("gartle.rtd",,G$1,$B$1,$C$1,$B8),"-")</f>
        <v>42683.666666666664</v>
      </c>
    </row>
    <row r="9" spans="2:7" x14ac:dyDescent="0.25">
      <c r="B9" s="7" t="s">
        <v>20</v>
      </c>
      <c r="C9" s="54"/>
      <c r="D9" s="88">
        <f>IFERROR(RTD("gartle.rtd",,D$1,$B$1,$C$1,$B9),"-")</f>
        <v>110.30999799999999</v>
      </c>
      <c r="E9" s="89">
        <f>IFERROR(RTD("gartle.rtd",,E$1,$B$1,$C$1,$B9),"-")</f>
        <v>110.30999799999999</v>
      </c>
      <c r="F9" s="89">
        <f>IFERROR(RTD("gartle.rtd",,F$1,$B$1,$C$1,$B9),"-")</f>
        <v>110.31</v>
      </c>
      <c r="G9" s="90">
        <f>IFERROR(RTD("gartle.rtd",,G$1,$B$1,$C$1,$B9),"-")</f>
        <v>110.755</v>
      </c>
    </row>
    <row r="10" spans="2:7" x14ac:dyDescent="0.25">
      <c r="B10" s="7" t="s">
        <v>21</v>
      </c>
      <c r="C10" s="54"/>
      <c r="D10" s="88">
        <f>IFERROR(RTD("gartle.rtd",,D$1,$B$1,$C$1,$B10),"-")</f>
        <v>111.720001</v>
      </c>
      <c r="E10" s="89">
        <f>IFERROR(RTD("gartle.rtd",,E$1,$B$1,$C$1,$B10),"-")</f>
        <v>111.720001</v>
      </c>
      <c r="F10" s="89">
        <f>IFERROR(RTD("gartle.rtd",,F$1,$B$1,$C$1,$B10),"-")</f>
        <v>111.72</v>
      </c>
      <c r="G10" s="90">
        <f>IFERROR(RTD("gartle.rtd",,G$1,$B$1,$C$1,$B10),"-")</f>
        <v>111.32</v>
      </c>
    </row>
    <row r="11" spans="2:7" x14ac:dyDescent="0.25">
      <c r="B11" s="7" t="s">
        <v>22</v>
      </c>
      <c r="C11" s="54"/>
      <c r="D11" s="88">
        <f>IFERROR(RTD("gartle.rtd",,D$1,$B$1,$C$1,$B11),"-")</f>
        <v>109.699997</v>
      </c>
      <c r="E11" s="89">
        <f>IFERROR(RTD("gartle.rtd",,E$1,$B$1,$C$1,$B11),"-")</f>
        <v>109.699997</v>
      </c>
      <c r="F11" s="89">
        <f>IFERROR(RTD("gartle.rtd",,F$1,$B$1,$C$1,$B11),"-")</f>
        <v>109.7</v>
      </c>
      <c r="G11" s="90">
        <f>IFERROR(RTD("gartle.rtd",,G$1,$B$1,$C$1,$B11),"-")</f>
        <v>108.05</v>
      </c>
    </row>
    <row r="12" spans="2:7" x14ac:dyDescent="0.25">
      <c r="B12" s="7" t="s">
        <v>205</v>
      </c>
      <c r="C12" s="54"/>
      <c r="D12" s="88">
        <f>IFERROR(RTD("gartle.rtd",,D$1,$B$1,$C$1,$B12),"-")</f>
        <v>111.05999799999999</v>
      </c>
      <c r="E12" s="89">
        <f>IFERROR(RTD("gartle.rtd",,E$1,$B$1,$C$1,$B12),"-")</f>
        <v>111.05999799999999</v>
      </c>
      <c r="F12" s="89">
        <f>IFERROR(RTD("gartle.rtd",,F$1,$B$1,$C$1,$B12),"-")</f>
        <v>111.06</v>
      </c>
      <c r="G12" s="90">
        <f>IFERROR(RTD("gartle.rtd",,G$1,$B$1,$C$1,$B12),"-")</f>
        <v>110.88</v>
      </c>
    </row>
    <row r="13" spans="2:7" x14ac:dyDescent="0.25">
      <c r="B13" s="7" t="s">
        <v>19</v>
      </c>
      <c r="C13" s="54"/>
      <c r="D13" s="88">
        <f>IFERROR(RTD("gartle.rtd",,D$1,$B$1,$C$1,$B13),"-")</f>
        <v>0.64999399999999241</v>
      </c>
      <c r="E13" s="89">
        <f>IFERROR(RTD("gartle.rtd",,E$1,$B$1,$C$1,$B13),"-")</f>
        <v>0.64999399999999241</v>
      </c>
      <c r="F13" s="89">
        <f>IFERROR(RTD("gartle.rtd",,F$1,$B$1,$C$1,$B13),"-")</f>
        <v>0.65000000000000568</v>
      </c>
      <c r="G13" s="90">
        <f>IFERROR(RTD("gartle.rtd",,G$1,$B$1,$C$1,$B13),"-")</f>
        <v>-0.18000000000000682</v>
      </c>
    </row>
    <row r="14" spans="2:7" x14ac:dyDescent="0.25">
      <c r="B14" s="7" t="s">
        <v>221</v>
      </c>
      <c r="C14" s="54" t="s">
        <v>233</v>
      </c>
      <c r="D14" s="28">
        <f>IFERROR(RTD("gartle.rtd",,D$1,$B$1,$C$1,$B14),"-")</f>
        <v>5.8870933470847042E-3</v>
      </c>
      <c r="E14" s="29">
        <f>IFERROR(RTD("gartle.rtd",,E$1,$B$1,$C$1,$B14),"-")</f>
        <v>5.8870933470847042E-3</v>
      </c>
      <c r="F14" s="29">
        <f>IFERROR(RTD("gartle.rtd",,F$1,$B$1,$C$1,$B14),"-")</f>
        <v>5.8871479032696072E-3</v>
      </c>
      <c r="G14" s="33">
        <f>IFERROR(RTD("gartle.rtd",,G$1,$B$1,$C$1,$B14),"-")</f>
        <v>-1.6207455429497752E-3</v>
      </c>
    </row>
    <row r="15" spans="2:7" x14ac:dyDescent="0.25">
      <c r="B15" s="7" t="s">
        <v>219</v>
      </c>
      <c r="C15" s="54"/>
      <c r="D15" s="88">
        <f>IFERROR(RTD("gartle.rtd",,D$1,$B$1,$C$1,$B15),"-")</f>
        <v>111.05999799999999</v>
      </c>
      <c r="E15" s="89">
        <f>IFERROR(RTD("gartle.rtd",,E$1,$B$1,$C$1,$B15),"-")</f>
        <v>111.05999799999999</v>
      </c>
      <c r="F15" s="89">
        <f>IFERROR(RTD("gartle.rtd",,F$1,$B$1,$C$1,$B15),"-")</f>
        <v>111.06</v>
      </c>
      <c r="G15" s="90">
        <f>IFERROR(RTD("gartle.rtd",,G$1,$B$1,$C$1,$B15),"-")</f>
        <v>110.88</v>
      </c>
    </row>
    <row r="16" spans="2:7" x14ac:dyDescent="0.25">
      <c r="B16" s="7" t="s">
        <v>220</v>
      </c>
      <c r="C16" s="54"/>
      <c r="D16" s="88">
        <f>IFERROR(RTD("gartle.rtd",,D$1,$B$1,$C$1,$B16),"-")</f>
        <v>0.64999399999999241</v>
      </c>
      <c r="E16" s="89">
        <f>IFERROR(RTD("gartle.rtd",,E$1,$B$1,$C$1,$B16),"-")</f>
        <v>0.64999399999999241</v>
      </c>
      <c r="F16" s="89">
        <f>IFERROR(RTD("gartle.rtd",,F$1,$B$1,$C$1,$B16),"-")</f>
        <v>0.65000000000000568</v>
      </c>
      <c r="G16" s="90">
        <f>IFERROR(RTD("gartle.rtd",,G$1,$B$1,$C$1,$B16),"-")</f>
        <v>-0.18000000000000682</v>
      </c>
    </row>
    <row r="17" spans="2:7" x14ac:dyDescent="0.25">
      <c r="B17" s="7" t="s">
        <v>222</v>
      </c>
      <c r="C17" s="54"/>
      <c r="D17" s="28">
        <f>IFERROR(RTD("gartle.rtd",,D$1,$B$1,$C$1,$B17),"-")</f>
        <v>5.8870933470847042E-3</v>
      </c>
      <c r="E17" s="29">
        <f>IFERROR(RTD("gartle.rtd",,E$1,$B$1,$C$1,$B17),"-")</f>
        <v>5.8870933470847042E-3</v>
      </c>
      <c r="F17" s="29">
        <f>IFERROR(RTD("gartle.rtd",,F$1,$B$1,$C$1,$B17),"-")</f>
        <v>5.8871479032696072E-3</v>
      </c>
      <c r="G17" s="33">
        <f>IFERROR(RTD("gartle.rtd",,G$1,$B$1,$C$1,$B17),"-")</f>
        <v>-1.6207455429497752E-3</v>
      </c>
    </row>
    <row r="18" spans="2:7" x14ac:dyDescent="0.25">
      <c r="B18" s="7" t="s">
        <v>23</v>
      </c>
      <c r="C18" s="54"/>
      <c r="D18" s="34">
        <f>IFERROR(RTD("gartle.rtd",,D$1,$B$1,$C$1,$B18),"-")</f>
        <v>24054500</v>
      </c>
      <c r="E18" s="40">
        <f>IFERROR(RTD("gartle.rtd",,E$1,$B$1,$C$1,$B18),"-")</f>
        <v>24054500</v>
      </c>
      <c r="F18" s="40">
        <f>IFERROR(RTD("gartle.rtd",,F$1,$B$1,$C$1,$B18),"-")</f>
        <v>24254179</v>
      </c>
      <c r="G18" s="41">
        <f>IFERROR(RTD("gartle.rtd",,G$1,$B$1,$C$1,$B18),"-")</f>
        <v>49561644</v>
      </c>
    </row>
    <row r="19" spans="2:7" x14ac:dyDescent="0.25">
      <c r="B19" s="7" t="s">
        <v>214</v>
      </c>
      <c r="C19" s="54" t="s">
        <v>227</v>
      </c>
      <c r="D19" s="26">
        <f>IFERROR(RTD("gartle.rtd",,D$1,$B$1,$C$1,$B19),"-")</f>
        <v>42681</v>
      </c>
      <c r="E19" s="30">
        <f>IFERROR(RTD("gartle.rtd",,E$1,$B$1,$C$1,$B19),"-")</f>
        <v>42681</v>
      </c>
      <c r="F19" s="30">
        <f>IFERROR(RTD("gartle.rtd",,F$1,$B$1,$C$1,$B19),"-")</f>
        <v>42681</v>
      </c>
      <c r="G19" s="32">
        <f>IFERROR(RTD("gartle.rtd",,G$1,$B$1,$C$1,$B19),"-")</f>
        <v>42682</v>
      </c>
    </row>
    <row r="20" spans="2:7" x14ac:dyDescent="0.25">
      <c r="B20" s="7" t="s">
        <v>215</v>
      </c>
      <c r="C20" s="54" t="s">
        <v>228</v>
      </c>
      <c r="D20" s="88">
        <f>IFERROR(RTD("gartle.rtd",,D$1,$B$1,$C$1,$B20),"-")</f>
        <v>110.08000199999999</v>
      </c>
      <c r="E20" s="89">
        <f>IFERROR(RTD("gartle.rtd",,E$1,$B$1,$C$1,$B20),"-")</f>
        <v>110.08000199999999</v>
      </c>
      <c r="F20" s="89">
        <f>IFERROR(RTD("gartle.rtd",,F$1,$B$1,$C$1,$B20),"-")</f>
        <v>110.08</v>
      </c>
      <c r="G20" s="90">
        <f>IFERROR(RTD("gartle.rtd",,G$1,$B$1,$C$1,$B20),"-")</f>
        <v>110.31</v>
      </c>
    </row>
    <row r="21" spans="2:7" x14ac:dyDescent="0.25">
      <c r="B21" s="7" t="s">
        <v>216</v>
      </c>
      <c r="C21" s="54" t="s">
        <v>229</v>
      </c>
      <c r="D21" s="88">
        <f>IFERROR(RTD("gartle.rtd",,D$1,$B$1,$C$1,$B21),"-")</f>
        <v>110.510002</v>
      </c>
      <c r="E21" s="89">
        <f>IFERROR(RTD("gartle.rtd",,E$1,$B$1,$C$1,$B21),"-")</f>
        <v>110.510002</v>
      </c>
      <c r="F21" s="89">
        <f>IFERROR(RTD("gartle.rtd",,F$1,$B$1,$C$1,$B21),"-")</f>
        <v>110.51</v>
      </c>
      <c r="G21" s="90">
        <f>IFERROR(RTD("gartle.rtd",,G$1,$B$1,$C$1,$B21),"-")</f>
        <v>111.72</v>
      </c>
    </row>
    <row r="22" spans="2:7" x14ac:dyDescent="0.25">
      <c r="B22" s="7" t="s">
        <v>217</v>
      </c>
      <c r="C22" s="54" t="s">
        <v>230</v>
      </c>
      <c r="D22" s="88">
        <f>IFERROR(RTD("gartle.rtd",,D$1,$B$1,$C$1,$B22),"-")</f>
        <v>109.459999</v>
      </c>
      <c r="E22" s="89">
        <f>IFERROR(RTD("gartle.rtd",,E$1,$B$1,$C$1,$B22),"-")</f>
        <v>109.459999</v>
      </c>
      <c r="F22" s="89">
        <f>IFERROR(RTD("gartle.rtd",,F$1,$B$1,$C$1,$B22),"-")</f>
        <v>109.46</v>
      </c>
      <c r="G22" s="90">
        <f>IFERROR(RTD("gartle.rtd",,G$1,$B$1,$C$1,$B22),"-")</f>
        <v>109.7</v>
      </c>
    </row>
    <row r="23" spans="2:7" x14ac:dyDescent="0.25">
      <c r="B23" s="7" t="s">
        <v>26</v>
      </c>
      <c r="C23" s="54" t="s">
        <v>27</v>
      </c>
      <c r="D23" s="88">
        <f>IFERROR(RTD("gartle.rtd",,D$1,$B$1,$C$1,$B23),"-")</f>
        <v>110.410004</v>
      </c>
      <c r="E23" s="89">
        <f>IFERROR(RTD("gartle.rtd",,E$1,$B$1,$C$1,$B23),"-")</f>
        <v>110.410004</v>
      </c>
      <c r="F23" s="89">
        <f>IFERROR(RTD("gartle.rtd",,F$1,$B$1,$C$1,$B23),"-")</f>
        <v>110.41</v>
      </c>
      <c r="G23" s="90">
        <f>IFERROR(RTD("gartle.rtd",,G$1,$B$1,$C$1,$B23),"-")</f>
        <v>111.06</v>
      </c>
    </row>
    <row r="24" spans="2:7" x14ac:dyDescent="0.25">
      <c r="B24" s="7" t="s">
        <v>223</v>
      </c>
      <c r="C24" s="54" t="s">
        <v>231</v>
      </c>
      <c r="D24" s="88">
        <f>IFERROR(RTD("gartle.rtd",,D$1,$B$1,$C$1,$B24),"-")</f>
        <v>110.410004</v>
      </c>
      <c r="E24" s="89">
        <f>IFERROR(RTD("gartle.rtd",,E$1,$B$1,$C$1,$B24),"-")</f>
        <v>110.410004</v>
      </c>
      <c r="F24" s="89">
        <f>IFERROR(RTD("gartle.rtd",,F$1,$B$1,$C$1,$B24),"-")</f>
        <v>110.41</v>
      </c>
      <c r="G24" s="90">
        <f>IFERROR(RTD("gartle.rtd",,G$1,$B$1,$C$1,$B24),"-")</f>
        <v>111.06</v>
      </c>
    </row>
    <row r="25" spans="2:7" x14ac:dyDescent="0.25">
      <c r="B25" s="11" t="s">
        <v>218</v>
      </c>
      <c r="C25" s="55" t="s">
        <v>232</v>
      </c>
      <c r="D25" s="94">
        <f>IFERROR(RTD("gartle.rtd",,D$1,$B$1,$C$1,$B25),"-")</f>
        <v>32560000</v>
      </c>
      <c r="E25" s="95">
        <f>IFERROR(RTD("gartle.rtd",,E$1,$B$1,$C$1,$B25),"-")</f>
        <v>32560000</v>
      </c>
      <c r="F25" s="95">
        <f>IFERROR(RTD("gartle.rtd",,F$1,$B$1,$C$1,$B25),"-")</f>
        <v>32560000</v>
      </c>
      <c r="G25" s="96">
        <f>IFERROR(RTD("gartle.rtd",,G$1,$B$1,$C$1,$B25),"-")</f>
        <v>24254179</v>
      </c>
    </row>
  </sheetData>
  <hyperlinks>
    <hyperlink ref="D1" r:id="rId1"/>
    <hyperlink ref="E1" r:id="rId2"/>
    <hyperlink ref="F1" r:id="rId3"/>
    <hyperlink ref="G1" r:id="rId4"/>
  </hyperlinks>
  <pageMargins left="0.51181102362204722" right="0.31496062992125984" top="0.55118110236220474" bottom="0.55118110236220474" header="0.31496062992125984" footer="0.31496062992125984"/>
  <pageSetup scale="86" orientation="portrait" r:id="rId5"/>
  <headerFooter>
    <oddFooter>&amp;L&amp;10© 2016 Gartle Technology Corporation, www.savetodb.com&amp;R&amp;10&amp;P/&amp;N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1:G29"/>
  <sheetViews>
    <sheetView showGridLines="0" zoomScale="120" zoomScaleNormal="120" workbookViewId="0">
      <pane ySplit="4" topLeftCell="A5" activePane="bottomLeft" state="frozen"/>
      <selection pane="bottomLeft" activeCell="B34" sqref="B34"/>
    </sheetView>
  </sheetViews>
  <sheetFormatPr defaultRowHeight="15" x14ac:dyDescent="0.25"/>
  <cols>
    <col min="1" max="1" width="2.42578125" customWidth="1"/>
    <col min="2" max="2" width="22" customWidth="1"/>
    <col min="3" max="3" width="14.85546875" customWidth="1"/>
    <col min="4" max="7" width="16.42578125" customWidth="1"/>
  </cols>
  <sheetData>
    <row r="1" spans="2:7" x14ac:dyDescent="0.25">
      <c r="B1" s="86" t="s">
        <v>142</v>
      </c>
      <c r="D1" s="97" t="s">
        <v>138</v>
      </c>
      <c r="E1" s="97" t="s">
        <v>140</v>
      </c>
      <c r="F1" s="97" t="s">
        <v>186</v>
      </c>
      <c r="G1" s="97" t="s">
        <v>187</v>
      </c>
    </row>
    <row r="2" spans="2:7" x14ac:dyDescent="0.25">
      <c r="D2" s="35" t="s">
        <v>197</v>
      </c>
      <c r="E2" s="35" t="s">
        <v>196</v>
      </c>
    </row>
    <row r="3" spans="2:7" ht="15.75" x14ac:dyDescent="0.25">
      <c r="B3" s="1" t="s">
        <v>198</v>
      </c>
      <c r="C3" s="1"/>
      <c r="D3" s="2"/>
      <c r="E3" s="2"/>
      <c r="F3" s="2"/>
      <c r="G3" s="2"/>
    </row>
    <row r="4" spans="2:7" x14ac:dyDescent="0.25">
      <c r="B4" s="98" t="s">
        <v>0</v>
      </c>
      <c r="C4" s="99" t="s">
        <v>1</v>
      </c>
      <c r="D4" s="61" t="s">
        <v>138</v>
      </c>
      <c r="E4" s="62" t="s">
        <v>140</v>
      </c>
      <c r="F4" s="62" t="s">
        <v>186</v>
      </c>
      <c r="G4" s="63" t="s">
        <v>187</v>
      </c>
    </row>
    <row r="5" spans="2:7" x14ac:dyDescent="0.25">
      <c r="B5" s="3" t="s">
        <v>2</v>
      </c>
      <c r="C5" s="52"/>
      <c r="D5" s="56"/>
      <c r="E5" s="57"/>
      <c r="F5" s="57"/>
      <c r="G5" s="58"/>
    </row>
    <row r="6" spans="2:7" x14ac:dyDescent="0.25">
      <c r="B6" s="5" t="s">
        <v>3</v>
      </c>
      <c r="C6" s="53"/>
      <c r="D6" s="15" t="str">
        <f>IFERROR(RTD("gartle.rtd",,D$1,$B$1,$B6),"-")</f>
        <v>AAPL</v>
      </c>
      <c r="E6" s="16" t="str">
        <f>IFERROR(RTD("gartle.rtd",,E$1,$B$1,$B6),"-")</f>
        <v>AAPL</v>
      </c>
      <c r="F6" s="16" t="str">
        <f>IFERROR(RTD("gartle.rtd",,F$1,$B$1,$B6),"-")</f>
        <v>AAPL</v>
      </c>
      <c r="G6" s="17" t="str">
        <f>IFERROR(RTD("gartle.rtd",,G$1,$B$1,$B6),"-")</f>
        <v>AAPL</v>
      </c>
    </row>
    <row r="7" spans="2:7" x14ac:dyDescent="0.25">
      <c r="B7" s="5" t="s">
        <v>7</v>
      </c>
      <c r="C7" s="53"/>
      <c r="D7" s="15" t="str">
        <f>IFERROR(RTD("gartle.rtd",,D$1,$B$1,$B7),"-")</f>
        <v>OPR</v>
      </c>
      <c r="E7" s="16"/>
      <c r="F7" s="16" t="str">
        <f>IFERROR(RTD("gartle.rtd",,F$1,$B$1,$B7),"-")</f>
        <v>OPRA</v>
      </c>
      <c r="G7" s="17" t="str">
        <f>IFERROR(RTD("gartle.rtd",,G$1,$B$1,$B7),"-")</f>
        <v>-</v>
      </c>
    </row>
    <row r="8" spans="2:7" x14ac:dyDescent="0.25">
      <c r="B8" s="3" t="s">
        <v>9</v>
      </c>
      <c r="C8" s="52"/>
      <c r="D8" s="56"/>
      <c r="E8" s="57"/>
      <c r="F8" s="57"/>
      <c r="G8" s="58"/>
    </row>
    <row r="9" spans="2:7" x14ac:dyDescent="0.25">
      <c r="B9" s="7" t="s">
        <v>209</v>
      </c>
      <c r="C9" s="54"/>
      <c r="D9" s="91" t="str">
        <f>IFERROR(RTD("gartle.rtd",,D$1,$B$1,$B9),"-")</f>
        <v>AAPL170120C00100000</v>
      </c>
      <c r="E9" s="92" t="str">
        <f>IFERROR(RTD("gartle.rtd",,E$1,$B$1,$B9),"-")</f>
        <v>AAPL170120C00100000</v>
      </c>
      <c r="F9" s="92" t="str">
        <f>IFERROR(RTD("gartle.rtd",,F$1,$B$1,$B9),"-")</f>
        <v>AAPL170120C00100000</v>
      </c>
      <c r="G9" s="93" t="str">
        <f>IFERROR(RTD("gartle.rtd",,G$1,$B$1,$B9),"-")</f>
        <v>AAPL170120C00100000</v>
      </c>
    </row>
    <row r="10" spans="2:7" x14ac:dyDescent="0.25">
      <c r="B10" s="7" t="s">
        <v>10</v>
      </c>
      <c r="C10" s="54"/>
      <c r="D10" s="19">
        <f>IFERROR(RTD("gartle.rtd",,D$1,$B$1,$B10),"-")</f>
        <v>100</v>
      </c>
      <c r="E10" s="20">
        <f>IFERROR(RTD("gartle.rtd",,E$1,$B$1,$B10),"-")</f>
        <v>100</v>
      </c>
      <c r="F10" s="20">
        <f>IFERROR(RTD("gartle.rtd",,F$1,$B$1,$B10),"-")</f>
        <v>100</v>
      </c>
      <c r="G10" s="21">
        <f>IFERROR(RTD("gartle.rtd",,G$1,$B$1,$B10),"-")</f>
        <v>100</v>
      </c>
    </row>
    <row r="11" spans="2:7" x14ac:dyDescent="0.25">
      <c r="B11" s="7" t="s">
        <v>163</v>
      </c>
      <c r="C11" s="54" t="s">
        <v>234</v>
      </c>
      <c r="D11" s="26">
        <f>IFERROR(RTD("gartle.rtd",,D$1,$B$1,$B11),"-")</f>
        <v>42755</v>
      </c>
      <c r="E11" s="30">
        <f>IFERROR(RTD("gartle.rtd",,E$1,$B$1,$B11),"-")</f>
        <v>42755</v>
      </c>
      <c r="F11" s="30">
        <f>IFERROR(RTD("gartle.rtd",,F$1,$B$1,$B11),"-")</f>
        <v>42755</v>
      </c>
      <c r="G11" s="32">
        <f>IFERROR(RTD("gartle.rtd",,G$1,$B$1,$B11),"-")</f>
        <v>42755</v>
      </c>
    </row>
    <row r="12" spans="2:7" x14ac:dyDescent="0.25">
      <c r="B12" s="7" t="s">
        <v>11</v>
      </c>
      <c r="C12" s="54"/>
      <c r="D12" s="19" t="str">
        <f>IFERROR(RTD("gartle.rtd",,D$1,$B$1,$B12),"-")</f>
        <v>CALL</v>
      </c>
      <c r="E12" s="20" t="str">
        <f>IFERROR(RTD("gartle.rtd",,E$1,$B$1,$B12),"-")</f>
        <v>CALL</v>
      </c>
      <c r="F12" s="20" t="str">
        <f>IFERROR(RTD("gartle.rtd",,F$1,$B$1,$B12),"-")</f>
        <v>CALL</v>
      </c>
      <c r="G12" s="21" t="str">
        <f>IFERROR(RTD("gartle.rtd",,G$1,$B$1,$B12),"-")</f>
        <v>CALL</v>
      </c>
    </row>
    <row r="13" spans="2:7" x14ac:dyDescent="0.25">
      <c r="B13" s="3" t="s">
        <v>12</v>
      </c>
      <c r="C13" s="52"/>
      <c r="D13" s="56"/>
      <c r="E13" s="57"/>
      <c r="F13" s="57"/>
      <c r="G13" s="58"/>
    </row>
    <row r="14" spans="2:7" x14ac:dyDescent="0.25">
      <c r="B14" s="7" t="s">
        <v>13</v>
      </c>
      <c r="C14" s="54"/>
      <c r="D14" s="26">
        <f>IFERROR(RTD("gartle.rtd",,D$1,$B$1,$B14),"-")</f>
        <v>42683</v>
      </c>
      <c r="E14" s="30"/>
      <c r="F14" s="30"/>
      <c r="G14" s="21"/>
    </row>
    <row r="15" spans="2:7" x14ac:dyDescent="0.25">
      <c r="B15" s="7" t="s">
        <v>14</v>
      </c>
      <c r="C15" s="54"/>
      <c r="D15" s="50">
        <f>IFERROR(RTD("gartle.rtd",,D$1,$B$1,$B15),"-")</f>
        <v>0.66599537037037038</v>
      </c>
      <c r="E15" s="31"/>
      <c r="F15" s="31"/>
      <c r="G15" s="21"/>
    </row>
    <row r="16" spans="2:7" x14ac:dyDescent="0.25">
      <c r="B16" s="7" t="s">
        <v>15</v>
      </c>
      <c r="C16" s="54"/>
      <c r="D16" s="51">
        <f>IFERROR(RTD("gartle.rtd",,D$1,$B$1,$B16),"-")</f>
        <v>42683.665995370371</v>
      </c>
      <c r="E16" s="38"/>
      <c r="F16" s="38"/>
      <c r="G16" s="21"/>
    </row>
    <row r="17" spans="2:7" x14ac:dyDescent="0.25">
      <c r="B17" s="7" t="s">
        <v>16</v>
      </c>
      <c r="C17" s="54"/>
      <c r="D17" s="19">
        <f>IFERROR(RTD("gartle.rtd",,D$1,$B$1,$B17),"-")</f>
        <v>12</v>
      </c>
      <c r="E17" s="20">
        <f>IFERROR(RTD("gartle.rtd",,E$1,$B$1,$B17),"-")</f>
        <v>12</v>
      </c>
      <c r="F17" s="20">
        <f>IFERROR(RTD("gartle.rtd",,F$1,$B$1,$B17),"-")</f>
        <v>12</v>
      </c>
      <c r="G17" s="21">
        <f>IFERROR(RTD("gartle.rtd",,G$1,$B$1,$B17),"-")</f>
        <v>11.6</v>
      </c>
    </row>
    <row r="18" spans="2:7" x14ac:dyDescent="0.25">
      <c r="B18" s="7" t="s">
        <v>17</v>
      </c>
      <c r="C18" s="54"/>
      <c r="D18" s="19">
        <f>IFERROR(RTD("gartle.rtd",,D$1,$B$1,$B18),"-")</f>
        <v>12.2</v>
      </c>
      <c r="E18" s="20">
        <f>IFERROR(RTD("gartle.rtd",,E$1,$B$1,$B18),"-")</f>
        <v>12.2</v>
      </c>
      <c r="F18" s="20">
        <f>IFERROR(RTD("gartle.rtd",,F$1,$B$1,$B18),"-")</f>
        <v>12.2</v>
      </c>
      <c r="G18" s="21">
        <f>IFERROR(RTD("gartle.rtd",,G$1,$B$1,$B18),"-")</f>
        <v>11.7</v>
      </c>
    </row>
    <row r="19" spans="2:7" x14ac:dyDescent="0.25">
      <c r="B19" s="7" t="s">
        <v>18</v>
      </c>
      <c r="C19" s="54"/>
      <c r="D19" s="19">
        <f>IFERROR(RTD("gartle.rtd",,D$1,$B$1,$B19),"-")</f>
        <v>11.95</v>
      </c>
      <c r="E19" s="20">
        <f>IFERROR(RTD("gartle.rtd",,E$1,$B$1,$B19),"-")</f>
        <v>11.95</v>
      </c>
      <c r="F19" s="20">
        <f>IFERROR(RTD("gartle.rtd",,F$1,$B$1,$B19),"-")</f>
        <v>11.95</v>
      </c>
      <c r="G19" s="21">
        <f>IFERROR(RTD("gartle.rtd",,G$1,$B$1,$B19),"-")</f>
        <v>11.5</v>
      </c>
    </row>
    <row r="20" spans="2:7" x14ac:dyDescent="0.25">
      <c r="B20" s="7" t="s">
        <v>19</v>
      </c>
      <c r="C20" s="54"/>
      <c r="D20" s="19">
        <f>IFERROR(RTD("gartle.rtd",,D$1,$B$1,$B20),"-")</f>
        <v>-0.30000019999999999</v>
      </c>
      <c r="E20" s="20">
        <f>IFERROR(RTD("gartle.rtd",,E$1,$B$1,$B20),"-")</f>
        <v>-0.30000019999999999</v>
      </c>
      <c r="F20" s="20">
        <f>IFERROR(RTD("gartle.rtd",,F$1,$B$1,$B20),"-")</f>
        <v>-0.3</v>
      </c>
      <c r="G20" s="21">
        <f>IFERROR(RTD("gartle.rtd",,G$1,$B$1,$B20),"-")</f>
        <v>-0.75</v>
      </c>
    </row>
    <row r="21" spans="2:7" x14ac:dyDescent="0.25">
      <c r="B21" s="7" t="s">
        <v>144</v>
      </c>
      <c r="C21" s="54" t="s">
        <v>210</v>
      </c>
      <c r="D21" s="28">
        <f>IFERROR(RTD("gartle.rtd",,D$1,$B$1,$B21),"-")</f>
        <v>-2.4489809999999997E-2</v>
      </c>
      <c r="E21" s="29">
        <f>IFERROR(RTD("gartle.rtd",,E$1,$B$1,$B21),"-")</f>
        <v>-2.44898118450643E-2</v>
      </c>
      <c r="F21" s="29">
        <f>IFERROR(RTD("gartle.rtd",,F$1,$B$1,$B21),"-")</f>
        <v>-2.4489795918367346E-2</v>
      </c>
      <c r="G21" s="33">
        <f>IFERROR(RTD("gartle.rtd",,G$1,$B$1,$B21),"-")</f>
        <v>-6.1224489795918366E-2</v>
      </c>
    </row>
    <row r="22" spans="2:7" x14ac:dyDescent="0.25">
      <c r="B22" s="7" t="s">
        <v>20</v>
      </c>
      <c r="C22" s="54"/>
      <c r="D22" s="19">
        <f>IFERROR(RTD("gartle.rtd",,D$1,$B$1,$B22),"-")</f>
        <v>11.5</v>
      </c>
      <c r="E22" s="20"/>
      <c r="F22" s="20"/>
      <c r="G22" s="21"/>
    </row>
    <row r="23" spans="2:7" x14ac:dyDescent="0.25">
      <c r="B23" s="7" t="s">
        <v>21</v>
      </c>
      <c r="C23" s="54"/>
      <c r="D23" s="19">
        <f>IFERROR(RTD("gartle.rtd",,D$1,$B$1,$B23),"-")</f>
        <v>12.18</v>
      </c>
      <c r="E23" s="20"/>
      <c r="F23" s="20"/>
      <c r="G23" s="21"/>
    </row>
    <row r="24" spans="2:7" x14ac:dyDescent="0.25">
      <c r="B24" s="7" t="s">
        <v>22</v>
      </c>
      <c r="C24" s="54"/>
      <c r="D24" s="19">
        <f>IFERROR(RTD("gartle.rtd",,D$1,$B$1,$B24),"-")</f>
        <v>9.9600000000000009</v>
      </c>
      <c r="E24" s="20"/>
      <c r="F24" s="20"/>
      <c r="G24" s="21"/>
    </row>
    <row r="25" spans="2:7" x14ac:dyDescent="0.25">
      <c r="B25" s="7" t="s">
        <v>23</v>
      </c>
      <c r="C25" s="54"/>
      <c r="D25" s="19">
        <f>IFERROR(RTD("gartle.rtd",,D$1,$B$1,$B25),"-")</f>
        <v>957</v>
      </c>
      <c r="E25" s="20">
        <f>IFERROR(RTD("gartle.rtd",,E$1,$B$1,$B25),"-")</f>
        <v>957</v>
      </c>
      <c r="F25" s="20">
        <f>IFERROR(RTD("gartle.rtd",,F$1,$B$1,$B25),"-")</f>
        <v>956</v>
      </c>
      <c r="G25" s="21">
        <f>IFERROR(RTD("gartle.rtd",,G$1,$B$1,$B25),"-")</f>
        <v>773</v>
      </c>
    </row>
    <row r="26" spans="2:7" x14ac:dyDescent="0.25">
      <c r="B26" s="7" t="s">
        <v>24</v>
      </c>
      <c r="C26" s="54" t="s">
        <v>211</v>
      </c>
      <c r="D26" s="34">
        <f>IFERROR(RTD("gartle.rtd",,D$1,$B$1,$B26),"-")</f>
        <v>107624</v>
      </c>
      <c r="E26" s="40">
        <f>IFERROR(RTD("gartle.rtd",,E$1,$B$1,$B26),"-")</f>
        <v>107624</v>
      </c>
      <c r="F26" s="40">
        <f>IFERROR(RTD("gartle.rtd",,F$1,$B$1,$B26),"-")</f>
        <v>107624</v>
      </c>
      <c r="G26" s="41">
        <f>IFERROR(RTD("gartle.rtd",,G$1,$B$1,$B26),"-")</f>
        <v>107624</v>
      </c>
    </row>
    <row r="27" spans="2:7" x14ac:dyDescent="0.25">
      <c r="B27" s="7" t="s">
        <v>25</v>
      </c>
      <c r="C27" s="54" t="s">
        <v>212</v>
      </c>
      <c r="D27" s="19"/>
      <c r="E27" s="29">
        <f>IFERROR(RTD("gartle.rtd",,E$1,$B$1,$B27),"-")</f>
        <v>0.26489992919921873</v>
      </c>
      <c r="F27" s="20"/>
      <c r="G27" s="21"/>
    </row>
    <row r="28" spans="2:7" x14ac:dyDescent="0.25">
      <c r="B28" s="7" t="s">
        <v>27</v>
      </c>
      <c r="C28" s="54" t="s">
        <v>26</v>
      </c>
      <c r="D28" s="19">
        <f>IFERROR(RTD("gartle.rtd",,D$1,$B$1,$B28),"-")</f>
        <v>12.25</v>
      </c>
      <c r="E28" s="20">
        <f>IFERROR(RTD("gartle.rtd",,E$1,$B$1,$B28),"-")</f>
        <v>12.250000199999999</v>
      </c>
      <c r="F28" s="20">
        <f>IFERROR(RTD("gartle.rtd",,F$1,$B$1,$B28),"-")</f>
        <v>12.25</v>
      </c>
      <c r="G28" s="21">
        <f>IFERROR(RTD("gartle.rtd",,G$1,$B$1,$B28),"-")</f>
        <v>12.25</v>
      </c>
    </row>
    <row r="29" spans="2:7" x14ac:dyDescent="0.25">
      <c r="B29" s="11" t="s">
        <v>28</v>
      </c>
      <c r="C29" s="55"/>
      <c r="D29" s="59" t="str">
        <f>IFERROR(RTD("gartle.rtd",,D$1,$B$1,$B29),"-")</f>
        <v>9.96 - 12.18</v>
      </c>
      <c r="E29" s="60"/>
      <c r="F29" s="60"/>
      <c r="G29" s="24"/>
    </row>
  </sheetData>
  <hyperlinks>
    <hyperlink ref="E2" r:id="rId1"/>
    <hyperlink ref="D2" r:id="rId2"/>
    <hyperlink ref="D1" r:id="rId3"/>
    <hyperlink ref="E1" r:id="rId4"/>
    <hyperlink ref="F1" r:id="rId5"/>
    <hyperlink ref="G1" r:id="rId6"/>
  </hyperlinks>
  <pageMargins left="0.51181102362204722" right="0.31496062992125984" top="0.55118110236220474" bottom="0.55118110236220474" header="0.31496062992125984" footer="0.31496062992125984"/>
  <pageSetup scale="95" orientation="portrait" r:id="rId7"/>
  <headerFooter>
    <oddFooter>&amp;L&amp;10© 2016 Gartle Technology Corporation, www.savetodb.com&amp;R&amp;10&amp;P/&amp;N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F30"/>
  <sheetViews>
    <sheetView showGridLines="0" zoomScale="120" zoomScaleNormal="120" workbookViewId="0">
      <pane ySplit="4" topLeftCell="A5" activePane="bottomLeft" state="frozen"/>
      <selection pane="bottomLeft" activeCell="E17" sqref="E17"/>
    </sheetView>
  </sheetViews>
  <sheetFormatPr defaultRowHeight="15" x14ac:dyDescent="0.25"/>
  <cols>
    <col min="1" max="1" width="2.42578125" customWidth="1"/>
    <col min="2" max="2" width="24.28515625" customWidth="1"/>
    <col min="3" max="3" width="25.5703125" bestFit="1" customWidth="1"/>
    <col min="4" max="4" width="17.7109375" bestFit="1" customWidth="1"/>
    <col min="5" max="5" width="16.5703125" bestFit="1" customWidth="1"/>
    <col min="6" max="6" width="15.85546875" bestFit="1" customWidth="1"/>
  </cols>
  <sheetData>
    <row r="1" spans="2:6" x14ac:dyDescent="0.25">
      <c r="B1" s="86" t="s">
        <v>238</v>
      </c>
      <c r="D1" s="97" t="s">
        <v>191</v>
      </c>
      <c r="E1" s="97" t="s">
        <v>138</v>
      </c>
      <c r="F1" s="97" t="s">
        <v>192</v>
      </c>
    </row>
    <row r="2" spans="2:6" x14ac:dyDescent="0.25">
      <c r="D2" s="35"/>
      <c r="E2" s="35" t="s">
        <v>199</v>
      </c>
    </row>
    <row r="3" spans="2:6" ht="15.75" x14ac:dyDescent="0.25">
      <c r="B3" s="1" t="s">
        <v>193</v>
      </c>
      <c r="C3" s="2"/>
      <c r="D3" s="2"/>
      <c r="E3" s="2"/>
      <c r="F3" s="2"/>
    </row>
    <row r="4" spans="2:6" x14ac:dyDescent="0.25">
      <c r="B4" s="98" t="s">
        <v>0</v>
      </c>
      <c r="C4" s="100" t="s">
        <v>1</v>
      </c>
      <c r="D4" s="71" t="s">
        <v>191</v>
      </c>
      <c r="E4" s="72" t="s">
        <v>138</v>
      </c>
      <c r="F4" s="63" t="s">
        <v>192</v>
      </c>
    </row>
    <row r="5" spans="2:6" x14ac:dyDescent="0.25">
      <c r="B5" s="3" t="s">
        <v>2</v>
      </c>
      <c r="C5" s="4"/>
      <c r="D5" s="84"/>
      <c r="E5" s="84"/>
      <c r="F5" s="85"/>
    </row>
    <row r="6" spans="2:6" x14ac:dyDescent="0.25">
      <c r="B6" s="5" t="s">
        <v>3</v>
      </c>
      <c r="C6" s="6"/>
      <c r="D6" s="15" t="str">
        <f>IFERROR(RTD("gartle.rtd",,D$1,$B$1,$B6),"-")</f>
        <v>USDEUR=X</v>
      </c>
      <c r="E6" s="65" t="str">
        <f>IFERROR(RTD("gartle.rtd",,E$1,$B$1,$B6),"-")</f>
        <v>USDEUR=X</v>
      </c>
      <c r="F6" s="17" t="str">
        <f>IFERROR(RTD("gartle.rtd",,F$1,$B$1,$B6),"-")</f>
        <v>USD/EUR</v>
      </c>
    </row>
    <row r="7" spans="2:6" x14ac:dyDescent="0.25">
      <c r="B7" s="7" t="s">
        <v>224</v>
      </c>
      <c r="C7" s="8"/>
      <c r="D7" s="19" t="str">
        <f>IFERROR(RTD("gartle.rtd",,D$1,$B$1,$B7),"-")</f>
        <v>USD/EUR</v>
      </c>
      <c r="E7" s="66" t="str">
        <f>IFERROR(RTD("gartle.rtd",,E$1,$B$1,$B7),"-")</f>
        <v>USD/EUR</v>
      </c>
      <c r="F7" s="21" t="str">
        <f>IFERROR(RTD("gartle.rtd",,F$1,$B$1,$B7),"-")</f>
        <v>Euro</v>
      </c>
    </row>
    <row r="8" spans="2:6" x14ac:dyDescent="0.25">
      <c r="B8" s="7" t="s">
        <v>7</v>
      </c>
      <c r="C8" s="8"/>
      <c r="D8" s="19"/>
      <c r="E8" s="66" t="str">
        <f>IFERROR(RTD("gartle.rtd",,E$1,$B$1,$B8),"-")</f>
        <v>CCY</v>
      </c>
      <c r="F8" s="21"/>
    </row>
    <row r="9" spans="2:6" x14ac:dyDescent="0.25">
      <c r="B9" s="3" t="s">
        <v>12</v>
      </c>
      <c r="C9" s="4"/>
      <c r="D9" s="84"/>
      <c r="E9" s="84"/>
      <c r="F9" s="85"/>
    </row>
    <row r="10" spans="2:6" x14ac:dyDescent="0.25">
      <c r="B10" s="7" t="s">
        <v>13</v>
      </c>
      <c r="C10" s="8"/>
      <c r="D10" s="26">
        <f>IFERROR(RTD("gartle.rtd",,D$1,$B$1,$B10),"-")</f>
        <v>42683</v>
      </c>
      <c r="E10" s="67">
        <f>IFERROR(RTD("gartle.rtd",,E$1,$B$1,$B10),"-")</f>
        <v>42683</v>
      </c>
      <c r="F10" s="32"/>
    </row>
    <row r="11" spans="2:6" x14ac:dyDescent="0.25">
      <c r="B11" s="7" t="s">
        <v>14</v>
      </c>
      <c r="C11" s="8"/>
      <c r="D11" s="50">
        <f>IFERROR(RTD("gartle.rtd",,D$1,$B$1,$B11),"-")</f>
        <v>0.88680555555555551</v>
      </c>
      <c r="E11" s="68">
        <f>IFERROR(RTD("gartle.rtd",,E$1,$B$1,$B11),"-")</f>
        <v>0.93472222222222223</v>
      </c>
      <c r="F11" s="48"/>
    </row>
    <row r="12" spans="2:6" x14ac:dyDescent="0.25">
      <c r="B12" s="7" t="s">
        <v>15</v>
      </c>
      <c r="C12" s="8"/>
      <c r="D12" s="51">
        <f>IFERROR(RTD("gartle.rtd",,D$1,$B$1,$B12),"-")</f>
        <v>42683.886805555558</v>
      </c>
      <c r="E12" s="69">
        <f>IFERROR(RTD("gartle.rtd",,E$1,$B$1,$B12),"-")</f>
        <v>42683.93472222222</v>
      </c>
      <c r="F12" s="49"/>
    </row>
    <row r="13" spans="2:6" x14ac:dyDescent="0.25">
      <c r="B13" s="7" t="s">
        <v>16</v>
      </c>
      <c r="C13" s="8"/>
      <c r="D13" s="19">
        <f>IFERROR(RTD("gartle.rtd",,D$1,$B$1,$B13),"-")</f>
        <v>0.91600000000000004</v>
      </c>
      <c r="E13" s="66">
        <f>IFERROR(RTD("gartle.rtd",,E$1,$B$1,$B13),"-")</f>
        <v>0.91559999999999997</v>
      </c>
      <c r="F13" s="21"/>
    </row>
    <row r="14" spans="2:6" x14ac:dyDescent="0.25">
      <c r="B14" s="7" t="s">
        <v>17</v>
      </c>
      <c r="C14" s="8"/>
      <c r="D14" s="19">
        <f>IFERROR(RTD("gartle.rtd",,D$1,$B$1,$B14),"-")</f>
        <v>0.91649999999999998</v>
      </c>
      <c r="E14" s="66">
        <f>IFERROR(RTD("gartle.rtd",,E$1,$B$1,$B14),"-")</f>
        <v>0.91610000000000003</v>
      </c>
      <c r="F14" s="21"/>
    </row>
    <row r="15" spans="2:6" x14ac:dyDescent="0.25">
      <c r="B15" s="7" t="s">
        <v>18</v>
      </c>
      <c r="C15" s="8" t="s">
        <v>208</v>
      </c>
      <c r="D15" s="19">
        <f>IFERROR(RTD("gartle.rtd",,D$1,$B$1,$B15),"-")</f>
        <v>0.91600000000000004</v>
      </c>
      <c r="E15" s="66">
        <f>IFERROR(RTD("gartle.rtd",,E$1,$B$1,$B15),"-")</f>
        <v>0.91559999999999997</v>
      </c>
      <c r="F15" s="21">
        <f>IFERROR(RTD("gartle.rtd",,F$1,$B$1,$B15),"-")</f>
        <v>0.91639999999999999</v>
      </c>
    </row>
    <row r="16" spans="2:6" x14ac:dyDescent="0.25">
      <c r="B16" s="7" t="s">
        <v>19</v>
      </c>
      <c r="C16" s="8"/>
      <c r="D16" s="19">
        <f>IFERROR(RTD("gartle.rtd",,D$1,$B$1,$B16),"-")</f>
        <v>8.3999999999999995E-3</v>
      </c>
      <c r="E16" s="66">
        <f>IFERROR(RTD("gartle.rtd",,E$1,$B$1,$B16),"-")</f>
        <v>8.0000160000000004E-3</v>
      </c>
      <c r="F16" s="21">
        <f>IFERROR(RTD("gartle.rtd",,F$1,$B$1,$B16),"-")</f>
        <v>8.8999999999999999E-3</v>
      </c>
    </row>
    <row r="17" spans="2:6" x14ac:dyDescent="0.25">
      <c r="B17" s="7" t="s">
        <v>144</v>
      </c>
      <c r="C17" s="9" t="s">
        <v>207</v>
      </c>
      <c r="D17" s="73">
        <f>IFERROR(RTD("gartle.rtd",,D$1,$B$1,$B17),"-")</f>
        <v>9.2549999999999993E-3</v>
      </c>
      <c r="E17" s="74">
        <f>IFERROR(RTD("gartle.rtd",,E$1,$B$1,$B17),"-")</f>
        <v>8.8144739999999992E-3</v>
      </c>
      <c r="F17" s="75">
        <f>IFERROR(RTD("gartle.rtd",,F$1,$B$1,$B17),"-")</f>
        <v>9.7850000000000003E-3</v>
      </c>
    </row>
    <row r="18" spans="2:6" x14ac:dyDescent="0.25">
      <c r="B18" s="7" t="s">
        <v>20</v>
      </c>
      <c r="C18" s="8"/>
      <c r="D18" s="19">
        <f>IFERROR(RTD("gartle.rtd",,D$1,$B$1,$B18),"-")</f>
        <v>0.90769999999999995</v>
      </c>
      <c r="E18" s="66">
        <f>IFERROR(RTD("gartle.rtd",,E$1,$B$1,$B18),"-")</f>
        <v>0.90769999999999995</v>
      </c>
      <c r="F18" s="21"/>
    </row>
    <row r="19" spans="2:6" x14ac:dyDescent="0.25">
      <c r="B19" s="7" t="s">
        <v>21</v>
      </c>
      <c r="C19" s="8"/>
      <c r="D19" s="19">
        <f>IFERROR(RTD("gartle.rtd",,D$1,$B$1,$B19),"-")</f>
        <v>0.91639999999999999</v>
      </c>
      <c r="E19" s="66">
        <f>IFERROR(RTD("gartle.rtd",,E$1,$B$1,$B19),"-")</f>
        <v>0.91649999999999998</v>
      </c>
      <c r="F19" s="21"/>
    </row>
    <row r="20" spans="2:6" x14ac:dyDescent="0.25">
      <c r="B20" s="7" t="s">
        <v>22</v>
      </c>
      <c r="C20" s="8"/>
      <c r="D20" s="19">
        <f>IFERROR(RTD("gartle.rtd",,D$1,$B$1,$B20),"-")</f>
        <v>0.88480000000000003</v>
      </c>
      <c r="E20" s="66">
        <f>IFERROR(RTD("gartle.rtd",,E$1,$B$1,$B20),"-")</f>
        <v>0.88480000000000003</v>
      </c>
      <c r="F20" s="21"/>
    </row>
    <row r="21" spans="2:6" x14ac:dyDescent="0.25">
      <c r="B21" s="7" t="s">
        <v>27</v>
      </c>
      <c r="C21" s="8" t="s">
        <v>26</v>
      </c>
      <c r="D21" s="19">
        <f>IFERROR(RTD("gartle.rtd",,D$1,$B$1,$B21),"-")</f>
        <v>0.90760000000000007</v>
      </c>
      <c r="E21" s="66">
        <f>IFERROR(RTD("gartle.rtd",,E$1,$B$1,$B21),"-")</f>
        <v>0.90759999999999996</v>
      </c>
      <c r="F21" s="21">
        <f>IFERROR(RTD("gartle.rtd",,F$1,$B$1,$B21),"-")</f>
        <v>0.90749999999999997</v>
      </c>
    </row>
    <row r="22" spans="2:6" x14ac:dyDescent="0.25">
      <c r="B22" s="7" t="s">
        <v>28</v>
      </c>
      <c r="C22" s="8"/>
      <c r="D22" s="44" t="str">
        <f>IFERROR(RTD("gartle.rtd",,D$1,$B$1,$B22),"-")</f>
        <v>0.8848 - 0.9164</v>
      </c>
      <c r="E22" s="70" t="str">
        <f>IFERROR(RTD("gartle.rtd",,E$1,$B$1,$B22),"-")</f>
        <v>0.88 - 0.92</v>
      </c>
      <c r="F22" s="46"/>
    </row>
    <row r="23" spans="2:6" x14ac:dyDescent="0.25">
      <c r="B23" s="3" t="s">
        <v>29</v>
      </c>
      <c r="C23" s="4"/>
      <c r="D23" s="84"/>
      <c r="E23" s="84"/>
      <c r="F23" s="85"/>
    </row>
    <row r="24" spans="2:6" x14ac:dyDescent="0.25">
      <c r="B24" s="7" t="s">
        <v>33</v>
      </c>
      <c r="C24" s="8" t="s">
        <v>164</v>
      </c>
      <c r="D24" s="19">
        <f>IFERROR(RTD("gartle.rtd",,D$1,$B$1,$B24),"-")</f>
        <v>0.9486</v>
      </c>
      <c r="E24" s="66">
        <f>IFERROR(RTD("gartle.rtd",,E$1,$B$1,$B24),"-")</f>
        <v>0.94858699999999996</v>
      </c>
      <c r="F24" s="21">
        <f>IFERROR(RTD("gartle.rtd",,F$1,$B$1,$B24),"-")</f>
        <v>0.94599999999999995</v>
      </c>
    </row>
    <row r="25" spans="2:6" x14ac:dyDescent="0.25">
      <c r="B25" s="7" t="s">
        <v>34</v>
      </c>
      <c r="C25" s="8" t="s">
        <v>165</v>
      </c>
      <c r="D25" s="19">
        <f>IFERROR(RTD("gartle.rtd",,D$1,$B$1,$B25),"-")</f>
        <v>0.86099999999999999</v>
      </c>
      <c r="E25" s="66">
        <f>IFERROR(RTD("gartle.rtd",,E$1,$B$1,$B25),"-")</f>
        <v>0.86102999999999996</v>
      </c>
      <c r="F25" s="21">
        <f>IFERROR(RTD("gartle.rtd",,F$1,$B$1,$B25),"-")</f>
        <v>0.86699999999999999</v>
      </c>
    </row>
    <row r="26" spans="2:6" x14ac:dyDescent="0.25">
      <c r="B26" s="7" t="s">
        <v>37</v>
      </c>
      <c r="C26" s="8" t="s">
        <v>166</v>
      </c>
      <c r="D26" s="44" t="str">
        <f>IFERROR(RTD("gartle.rtd",,D$1,$B$1,$B26),"-")</f>
        <v>0.8610 - 0.9486</v>
      </c>
      <c r="E26" s="70" t="str">
        <f>IFERROR(RTD("gartle.rtd",,E$1,$B$1,$B26),"-")</f>
        <v>0.86 - 0.95</v>
      </c>
      <c r="F26" s="46" t="str">
        <f>IFERROR(RTD("gartle.rtd",,F$1,$B$1,$B26),"-")</f>
        <v>0.8670 - 0.9460</v>
      </c>
    </row>
    <row r="27" spans="2:6" x14ac:dyDescent="0.25">
      <c r="B27" s="7" t="s">
        <v>38</v>
      </c>
      <c r="C27" s="8" t="s">
        <v>167</v>
      </c>
      <c r="D27" s="19">
        <f>IFERROR(RTD("gartle.rtd",,D$1,$B$1,$B27),"-")</f>
        <v>-3.2599999999999962E-2</v>
      </c>
      <c r="E27" s="66">
        <f>IFERROR(RTD("gartle.rtd",,E$1,$B$1,$B27),"-")</f>
        <v>-3.2987000000000002E-2</v>
      </c>
      <c r="F27" s="21">
        <f>IFERROR(RTD("gartle.rtd",,F$1,$B$1,$B27),"-")</f>
        <v>-2.959999999999996E-2</v>
      </c>
    </row>
    <row r="28" spans="2:6" x14ac:dyDescent="0.25">
      <c r="B28" s="7" t="s">
        <v>39</v>
      </c>
      <c r="C28" s="8" t="s">
        <v>168</v>
      </c>
      <c r="D28" s="19">
        <f>IFERROR(RTD("gartle.rtd",,D$1,$B$1,$B28),"-")</f>
        <v>5.5000000000000049E-2</v>
      </c>
      <c r="E28" s="66">
        <f>IFERROR(RTD("gartle.rtd",,E$1,$B$1,$B28),"-")</f>
        <v>5.4570019999999997E-2</v>
      </c>
      <c r="F28" s="21">
        <f>IFERROR(RTD("gartle.rtd",,F$1,$B$1,$B28),"-")</f>
        <v>4.9399999999999999E-2</v>
      </c>
    </row>
    <row r="29" spans="2:6" x14ac:dyDescent="0.25">
      <c r="B29" s="7" t="s">
        <v>40</v>
      </c>
      <c r="C29" s="8" t="s">
        <v>169</v>
      </c>
      <c r="D29" s="73">
        <f>IFERROR(RTD("gartle.rtd",,D$1,$B$1,$B29),"-")</f>
        <v>-3.4366434745941345E-2</v>
      </c>
      <c r="E29" s="74">
        <f>IFERROR(RTD("gartle.rtd",,E$1,$B$1,$B29),"-")</f>
        <v>-3.4774880000000001E-2</v>
      </c>
      <c r="F29" s="75">
        <f>IFERROR(RTD("gartle.rtd",,F$1,$B$1,$B29),"-")</f>
        <v>-3.1289640591966129E-2</v>
      </c>
    </row>
    <row r="30" spans="2:6" x14ac:dyDescent="0.25">
      <c r="B30" s="11" t="s">
        <v>41</v>
      </c>
      <c r="C30" s="12" t="s">
        <v>170</v>
      </c>
      <c r="D30" s="76">
        <f>IFERROR(RTD("gartle.rtd",,D$1,$B$1,$B30),"-")</f>
        <v>6.3879210220673693E-2</v>
      </c>
      <c r="E30" s="77">
        <f>IFERROR(RTD("gartle.rtd",,E$1,$B$1,$B30),"-")</f>
        <v>6.3377604000000004E-2</v>
      </c>
      <c r="F30" s="78">
        <f>IFERROR(RTD("gartle.rtd",,F$1,$B$1,$B30),"-")</f>
        <v>5.6978085351787777E-2</v>
      </c>
    </row>
  </sheetData>
  <hyperlinks>
    <hyperlink ref="D1" r:id="rId1"/>
    <hyperlink ref="E1" r:id="rId2"/>
    <hyperlink ref="F1" r:id="rId3"/>
  </hyperlinks>
  <pageMargins left="0.51181102362204722" right="0.31496062992125984" top="0.55118110236220474" bottom="0.55118110236220474" header="0.31496062992125984" footer="0.31496062992125984"/>
  <pageSetup scale="97" orientation="portrait" r:id="rId4"/>
  <headerFooter>
    <oddFooter>&amp;L&amp;10© 2016 Gartle Technology Corporation, www.savetodb.com&amp;R&amp;10&amp;P/&amp;N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Stocks</vt:lpstr>
      <vt:lpstr>HistoricalPrices</vt:lpstr>
      <vt:lpstr>Options</vt:lpstr>
      <vt:lpstr>Currencies</vt:lpstr>
      <vt:lpstr>Currencies!Print_Area</vt:lpstr>
      <vt:lpstr>HistoricalPrices!Print_Area</vt:lpstr>
      <vt:lpstr>Options!Print_Area</vt:lpstr>
      <vt:lpstr>Stocks!Print_Area</vt:lpstr>
      <vt:lpstr>Currencies!Print_Titles</vt:lpstr>
      <vt:lpstr>HistoricalPrices!Print_Titles</vt:lpstr>
      <vt:lpstr>Options!Print_Titles</vt:lpstr>
      <vt:lpstr>Stocks!Print_Titles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cp:lastPrinted>2016-03-14T22:10:19Z</cp:lastPrinted>
  <dcterms:created xsi:type="dcterms:W3CDTF">2016-03-09T00:38:38Z</dcterms:created>
  <dcterms:modified xsi:type="dcterms:W3CDTF">2016-11-09T22:28:32Z</dcterms:modified>
</cp:coreProperties>
</file>