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D:\tmp1\"/>
    </mc:Choice>
  </mc:AlternateContent>
  <bookViews>
    <workbookView xWindow="480" yWindow="120" windowWidth="27795" windowHeight="12585"/>
  </bookViews>
  <sheets>
    <sheet name="MSN Money Options" sheetId="3" r:id="rId1"/>
  </sheets>
  <calcPr calcId="171027"/>
</workbook>
</file>

<file path=xl/calcChain.xml><?xml version="1.0" encoding="utf-8"?>
<calcChain xmlns="http://schemas.openxmlformats.org/spreadsheetml/2006/main">
  <c r="C15" i="3" l="1"/>
  <c r="C22" i="3" s="1"/>
  <c r="F22" i="3"/>
  <c r="B22" i="3"/>
  <c r="F18" i="3"/>
  <c r="B18" i="3"/>
  <c r="B21" i="3"/>
  <c r="B20" i="3"/>
  <c r="F13" i="3"/>
  <c r="C13" i="3"/>
  <c r="B13" i="3"/>
  <c r="F9" i="3"/>
  <c r="C9" i="3"/>
  <c r="B9" i="3"/>
  <c r="C19" i="3"/>
  <c r="B19" i="3"/>
  <c r="G4" i="3"/>
  <c r="C4" i="3"/>
  <c r="F4" i="3"/>
  <c r="D4" i="3"/>
  <c r="C18" i="3" l="1"/>
  <c r="F19" i="3"/>
  <c r="C20" i="3"/>
  <c r="F20" i="3"/>
  <c r="C21" i="3"/>
  <c r="F21" i="3"/>
  <c r="F12" i="3"/>
  <c r="F11" i="3"/>
  <c r="F10" i="3"/>
  <c r="C12" i="3"/>
  <c r="C11" i="3"/>
  <c r="C10" i="3"/>
  <c r="B12" i="3"/>
  <c r="B11" i="3"/>
  <c r="B10" i="3"/>
  <c r="D20" i="3"/>
  <c r="D11" i="3"/>
  <c r="H11" i="3"/>
  <c r="L20" i="3"/>
  <c r="D19" i="3"/>
  <c r="N11" i="3"/>
  <c r="G20" i="3"/>
  <c r="D12" i="3"/>
  <c r="Q11" i="3"/>
  <c r="J11" i="3"/>
  <c r="K20" i="3"/>
  <c r="I11" i="3"/>
  <c r="K11" i="3"/>
  <c r="D10" i="3"/>
  <c r="J20" i="3"/>
  <c r="G11" i="3"/>
  <c r="Q20" i="3"/>
  <c r="O20" i="3"/>
  <c r="M11" i="3"/>
  <c r="H20" i="3"/>
  <c r="D21" i="3"/>
  <c r="I20" i="3"/>
  <c r="O11" i="3"/>
  <c r="N20" i="3"/>
  <c r="M20" i="3"/>
  <c r="L11" i="3"/>
  <c r="Q21" i="3"/>
  <c r="M10" i="3"/>
  <c r="J10" i="3"/>
  <c r="K12" i="3"/>
  <c r="J19" i="3"/>
  <c r="K21" i="3"/>
  <c r="N10" i="3"/>
  <c r="Q10" i="3"/>
  <c r="J12" i="3"/>
  <c r="M19" i="3"/>
  <c r="D18" i="3"/>
  <c r="O10" i="3"/>
  <c r="I12" i="3"/>
  <c r="L19" i="3"/>
  <c r="H21" i="3"/>
  <c r="L21" i="3"/>
  <c r="O21" i="3"/>
  <c r="G10" i="3"/>
  <c r="N12" i="3"/>
  <c r="O19" i="3"/>
  <c r="K19" i="3"/>
  <c r="J21" i="3"/>
  <c r="D22" i="3"/>
  <c r="O12" i="3"/>
  <c r="H19" i="3"/>
  <c r="I21" i="3"/>
  <c r="G21" i="3"/>
  <c r="L10" i="3"/>
  <c r="Q12" i="3"/>
  <c r="G12" i="3"/>
  <c r="Q19" i="3"/>
  <c r="D9" i="3"/>
  <c r="H12" i="3"/>
  <c r="H10" i="3"/>
  <c r="N21" i="3"/>
  <c r="I10" i="3"/>
  <c r="D13" i="3"/>
  <c r="M21" i="3"/>
  <c r="K10" i="3"/>
  <c r="L12" i="3"/>
  <c r="G19" i="3"/>
  <c r="I19" i="3"/>
  <c r="N19" i="3"/>
  <c r="M12" i="3"/>
  <c r="G13" i="3"/>
  <c r="K9" i="3"/>
  <c r="N22" i="3"/>
  <c r="Q18" i="3"/>
  <c r="L9" i="3"/>
  <c r="L22" i="3"/>
  <c r="L18" i="3"/>
  <c r="Q22" i="3"/>
  <c r="L13" i="3"/>
  <c r="J22" i="3"/>
  <c r="G18" i="3"/>
  <c r="I18" i="3"/>
  <c r="O22" i="3"/>
  <c r="H13" i="3"/>
  <c r="N13" i="3"/>
  <c r="J13" i="3"/>
  <c r="G22" i="3"/>
  <c r="M22" i="3"/>
  <c r="I13" i="3"/>
  <c r="K22" i="3"/>
  <c r="K18" i="3"/>
  <c r="N9" i="3"/>
  <c r="I9" i="3"/>
  <c r="M18" i="3"/>
  <c r="K13" i="3"/>
  <c r="J9" i="3"/>
  <c r="O18" i="3"/>
  <c r="H9" i="3"/>
  <c r="O9" i="3"/>
  <c r="J18" i="3"/>
  <c r="I22" i="3"/>
  <c r="M13" i="3"/>
  <c r="M9" i="3"/>
  <c r="Q9" i="3"/>
  <c r="H22" i="3"/>
  <c r="N18" i="3"/>
  <c r="G9" i="3"/>
  <c r="H18" i="3"/>
  <c r="Q13" i="3"/>
  <c r="O13" i="3"/>
  <c r="S22" i="3"/>
  <c r="R18" i="3"/>
  <c r="R9" i="3"/>
  <c r="R22" i="3"/>
  <c r="S19" i="3"/>
  <c r="R13" i="3"/>
  <c r="S12" i="3"/>
  <c r="R21" i="3"/>
  <c r="S9" i="3"/>
  <c r="S20" i="3"/>
  <c r="R19" i="3"/>
  <c r="R10" i="3"/>
  <c r="S21" i="3"/>
  <c r="R12" i="3"/>
  <c r="S13" i="3"/>
  <c r="S18" i="3"/>
  <c r="R20" i="3"/>
  <c r="R11" i="3"/>
  <c r="S11" i="3"/>
  <c r="S10" i="3"/>
</calcChain>
</file>

<file path=xl/comments1.xml><?xml version="1.0" encoding="utf-8"?>
<comments xmlns="http://schemas.openxmlformats.org/spreadsheetml/2006/main">
  <authors>
    <author>Sergey Vaselenko</author>
  </authors>
  <commentList>
    <comment ref="C4" authorId="0" shapeId="0">
      <text>
        <r>
          <rPr>
            <sz val="9"/>
            <color indexed="81"/>
            <rFont val="Tahoma"/>
            <family val="2"/>
            <charset val="204"/>
          </rPr>
          <t>Last price.
The price is used to find ATM strike by the strike-0 field.</t>
        </r>
      </text>
    </comment>
    <comment ref="D9" authorId="0" shapeId="0">
      <text>
        <r>
          <rPr>
            <sz val="9"/>
            <color indexed="81"/>
            <rFont val="Tahoma"/>
            <family val="2"/>
            <charset val="204"/>
          </rPr>
          <t>Higher strike by strike+1</t>
        </r>
      </text>
    </comment>
    <comment ref="D10" authorId="0" shapeId="0">
      <text>
        <r>
          <rPr>
            <sz val="9"/>
            <color indexed="81"/>
            <rFont val="Tahoma"/>
            <family val="2"/>
            <charset val="204"/>
          </rPr>
          <t>Higher strike by strike+1</t>
        </r>
      </text>
    </comment>
    <comment ref="D11" authorId="0" shapeId="0">
      <text>
        <r>
          <rPr>
            <sz val="9"/>
            <color indexed="81"/>
            <rFont val="Tahoma"/>
            <family val="2"/>
            <charset val="204"/>
          </rPr>
          <t>ATM Strike by strike-0</t>
        </r>
      </text>
    </comment>
    <comment ref="D12" authorId="0" shapeId="0">
      <text>
        <r>
          <rPr>
            <sz val="9"/>
            <color indexed="81"/>
            <rFont val="Tahoma"/>
            <family val="2"/>
            <charset val="204"/>
          </rPr>
          <t>Lower strike by strike-1</t>
        </r>
      </text>
    </comment>
    <comment ref="D13" authorId="0" shapeId="0">
      <text>
        <r>
          <rPr>
            <sz val="9"/>
            <color indexed="81"/>
            <rFont val="Tahoma"/>
            <family val="2"/>
            <charset val="204"/>
          </rPr>
          <t>Lower strike by strike-1</t>
        </r>
      </text>
    </comment>
    <comment ref="D18" authorId="0" shapeId="0">
      <text>
        <r>
          <rPr>
            <sz val="9"/>
            <color indexed="81"/>
            <rFont val="Tahoma"/>
            <family val="2"/>
            <charset val="204"/>
          </rPr>
          <t>Higher strike by strike+1</t>
        </r>
      </text>
    </comment>
    <comment ref="D19" authorId="0" shapeId="0">
      <text>
        <r>
          <rPr>
            <sz val="9"/>
            <color indexed="81"/>
            <rFont val="Tahoma"/>
            <family val="2"/>
            <charset val="204"/>
          </rPr>
          <t>Higher strike by strike+1</t>
        </r>
      </text>
    </comment>
    <comment ref="D20" authorId="0" shapeId="0">
      <text>
        <r>
          <rPr>
            <sz val="9"/>
            <color indexed="81"/>
            <rFont val="Tahoma"/>
            <family val="2"/>
            <charset val="204"/>
          </rPr>
          <t>ATM Strike by strike-0</t>
        </r>
      </text>
    </comment>
    <comment ref="D21" authorId="0" shapeId="0">
      <text>
        <r>
          <rPr>
            <sz val="9"/>
            <color indexed="81"/>
            <rFont val="Tahoma"/>
            <family val="2"/>
            <charset val="204"/>
          </rPr>
          <t>Lower strike by strike-1</t>
        </r>
      </text>
    </comment>
    <comment ref="D22" authorId="0" shapeId="0">
      <text>
        <r>
          <rPr>
            <sz val="9"/>
            <color indexed="81"/>
            <rFont val="Tahoma"/>
            <family val="2"/>
            <charset val="204"/>
          </rPr>
          <t>Lower strike by strike-1</t>
        </r>
      </text>
    </comment>
  </commentList>
</comments>
</file>

<file path=xl/sharedStrings.xml><?xml version="1.0" encoding="utf-8"?>
<sst xmlns="http://schemas.openxmlformats.org/spreadsheetml/2006/main" count="40" uniqueCount="22">
  <si>
    <t>CALL</t>
  </si>
  <si>
    <t>Last</t>
  </si>
  <si>
    <t>Low</t>
  </si>
  <si>
    <t>High</t>
  </si>
  <si>
    <t>Change</t>
  </si>
  <si>
    <t>Stike</t>
  </si>
  <si>
    <t>Mark</t>
  </si>
  <si>
    <t>Bid</t>
  </si>
  <si>
    <t>Ask</t>
  </si>
  <si>
    <t>Volume</t>
  </si>
  <si>
    <t>OpenInt</t>
  </si>
  <si>
    <t>TimeValue</t>
  </si>
  <si>
    <t>Symbol</t>
  </si>
  <si>
    <t>ExpDate</t>
  </si>
  <si>
    <t>OptionType</t>
  </si>
  <si>
    <t>ChangePercent</t>
  </si>
  <si>
    <t>PUT</t>
  </si>
  <si>
    <t>OptionCode</t>
  </si>
  <si>
    <t>rtd_LastMessage</t>
  </si>
  <si>
    <t>rtd_LastError</t>
  </si>
  <si>
    <t>All the values are refreshed automatically every 15 minutes. Try to change the symbol and the expiration dates in the yellow cells. You may build your models using formulas as examples.</t>
  </si>
  <si>
    <t>126.1.AAPL.NAS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</si>
</sst>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applyAlignment="1"/>
    <xf numFmtId="3" fontId="0" fillId="0" borderId="0" xfId="0" applyNumberFormat="1"/>
    <xf numFmtId="0" fontId="0" fillId="0" borderId="0" xfId="0" applyFill="1"/>
    <xf numFmtId="0" fontId="3" fillId="0" borderId="0" xfId="0" applyFont="1" applyFill="1" applyAlignment="1">
      <alignment horizontal="right"/>
    </xf>
    <xf numFmtId="4" fontId="0" fillId="0" borderId="0" xfId="0" applyNumberFormat="1" applyFill="1"/>
    <xf numFmtId="14" fontId="0" fillId="0" borderId="0" xfId="0" applyNumberFormat="1" applyFill="1"/>
  </cellXfs>
  <cellStyles count="11">
    <cellStyle name="Normal" xfId="0" builtinId="0"/>
    <cellStyle name="Normal 2" xfId="1"/>
    <cellStyle name="Normal 2 2" xfId="2"/>
    <cellStyle name="Normal 2 2 2" xfId="3"/>
    <cellStyle name="Normal 2 2 3" xfId="4"/>
    <cellStyle name="Normal 2 3" xfId="5"/>
    <cellStyle name="Normal 2 4" xfId="6"/>
    <cellStyle name="Normal 2 5" xfId="7"/>
    <cellStyle name="Normal 2 6" xfId="8"/>
    <cellStyle name="Normal 3" xfId="9"/>
    <cellStyle name="Обычн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gartle.rtd">
      <tp>
        <v>0.6</v>
        <stp/>
        <stp>MsnMoneyOptions</stp>
        <stp>126.1.AAPL.NAS</stp>
        <stp>42755</stp>
        <stp>97.5</stp>
        <stp>PUT</stp>
        <stp>Change</stp>
        <tr r="H22" s="3"/>
      </tp>
      <tp>
        <v>1.01</v>
        <stp/>
        <stp>MsnMoneyOptions</stp>
        <stp>126.1.AAPL.NAS</stp>
        <stp>42755</stp>
        <stp>115</stp>
        <stp>CALL</stp>
        <stp>Ask</stp>
        <tr r="M9" s="3"/>
      </tp>
      <tp>
        <v>1.71</v>
        <stp/>
        <stp>MsnMoneyOptions</stp>
        <stp>126.1.AAPL.NAS</stp>
        <stp>42755</stp>
        <stp>110</stp>
        <stp>CALL</stp>
        <stp>Ask</stp>
        <tr r="M10" s="3"/>
      </tp>
      <tp>
        <v>2.87</v>
        <stp/>
        <stp>MsnMoneyOptions</stp>
        <stp>126.1.AAPL.NAS</stp>
        <stp>42755</stp>
        <stp>105</stp>
        <stp>CALL</stp>
        <stp>Ask</stp>
        <tr r="M11" s="3"/>
      </tp>
      <tp>
        <v>4.6500000000000004</v>
        <stp/>
        <stp>MsnMoneyOptions</stp>
        <stp>126.1.AAPL.NAS</stp>
        <stp>42755</stp>
        <stp>100</stp>
        <stp>CALL</stp>
        <stp>Ask</stp>
        <tr r="M12" s="3"/>
      </tp>
      <tp>
        <v>2.82</v>
        <stp/>
        <stp>MsnMoneyOptions</stp>
        <stp>126.1.AAPL.NAS</stp>
        <stp>42755</stp>
        <stp>105</stp>
        <stp>CALL</stp>
        <stp>Bid</stp>
        <tr r="L11" s="3"/>
      </tp>
      <tp>
        <v>4.5999999999999996</v>
        <stp/>
        <stp>MsnMoneyOptions</stp>
        <stp>126.1.AAPL.NAS</stp>
        <stp>42755</stp>
        <stp>100</stp>
        <stp>CALL</stp>
        <stp>Bid</stp>
        <tr r="L12" s="3"/>
      </tp>
      <tp>
        <v>0.99</v>
        <stp/>
        <stp>MsnMoneyOptions</stp>
        <stp>126.1.AAPL.NAS</stp>
        <stp>42755</stp>
        <stp>115</stp>
        <stp>CALL</stp>
        <stp>Bid</stp>
        <tr r="L9" s="3"/>
      </tp>
      <tp>
        <v>1.68</v>
        <stp/>
        <stp>MsnMoneyOptions</stp>
        <stp>126.1.AAPL.NAS</stp>
        <stp>42755</stp>
        <stp>110</stp>
        <stp>CALL</stp>
        <stp>Bid</stp>
        <tr r="L10" s="3"/>
      </tp>
      <tp t="s">
        <v/>
        <stp/>
        <stp>MsnMoneyOptions</stp>
        <stp>126.1.AAPL.NAS</stp>
        <stp>42755</stp>
        <stp>97.5</stp>
        <stp>CALL</stp>
        <stp>rtd_LastMessage</stp>
        <tr r="S13" s="3"/>
      </tp>
      <tp>
        <v>9.4</v>
        <stp/>
        <stp>MsnMoneyOptions</stp>
        <stp>126.1.AAPL.NAS</stp>
        <stp>42755</stp>
        <stp>105</stp>
        <stp>PUT</stp>
        <stp>TimeValue</stp>
        <tr r="J20" s="3"/>
      </tp>
      <tp>
        <v>7.7</v>
        <stp/>
        <stp>MsnMoneyOptions</stp>
        <stp>126.1.AAPL.NAS</stp>
        <stp>42755</stp>
        <stp>115</stp>
        <stp>PUT</stp>
        <stp>TimeValue</stp>
        <tr r="J18" s="3"/>
      </tp>
      <tp>
        <v>104.35</v>
        <stp/>
        <stp>MsnMoneyQuotes2</stp>
        <stp>126.1.AAPL.NAS</stp>
        <stp>High</stp>
        <tr r="G4" s="3"/>
      </tp>
      <tp>
        <v>1.01</v>
        <stp/>
        <stp>MsnMoneyOptions</stp>
        <stp>126.1.AAPL.NAS</stp>
        <stp>42755</stp>
        <stp>115</stp>
        <stp>CALL</stp>
        <stp>TimeValue</stp>
        <tr r="J9" s="3"/>
      </tp>
      <tp>
        <v>1.71</v>
        <stp/>
        <stp>MsnMoneyOptions</stp>
        <stp>126.1.AAPL.NAS</stp>
        <stp>42755</stp>
        <stp>110</stp>
        <stp>CALL</stp>
        <stp>TimeValue</stp>
        <tr r="J10" s="3"/>
      </tp>
      <tp>
        <v>2.87</v>
        <stp/>
        <stp>MsnMoneyOptions</stp>
        <stp>126.1.AAPL.NAS</stp>
        <stp>42755</stp>
        <stp>105</stp>
        <stp>CALL</stp>
        <stp>TimeValue</stp>
        <tr r="J11" s="3"/>
      </tp>
      <tp>
        <v>1.65</v>
        <stp/>
        <stp>MsnMoneyOptions</stp>
        <stp>126.1.AAPL.NAS</stp>
        <stp>42755</stp>
        <stp>100</stp>
        <stp>CALL</stp>
        <stp>TimeValue</stp>
        <tr r="J12" s="3"/>
      </tp>
      <tp>
        <v>8.15</v>
        <stp/>
        <stp>MsnMoneyOptions</stp>
        <stp>126.1.AAPL.NAS</stp>
        <stp>42755</stp>
        <stp>100</stp>
        <stp>PUT</stp>
        <stp>TimeValue</stp>
        <tr r="J21" s="3"/>
      </tp>
      <tp>
        <v>8.35</v>
        <stp/>
        <stp>MsnMoneyOptions</stp>
        <stp>126.1.AAPL.NAS</stp>
        <stp>42755</stp>
        <stp>110</stp>
        <stp>PUT</stp>
        <stp>TimeValue</stp>
        <tr r="J19" s="3"/>
      </tp>
      <tp>
        <v>100</v>
        <stp/>
        <stp>MsnMoneyOptions</stp>
        <stp>126.1.AAPL.NAS</stp>
        <stp>42755</stp>
        <stp>105</stp>
        <stp>CALL</stp>
        <stp>Strike-1</stp>
        <tr r="D12" s="3"/>
      </tp>
      <tp>
        <v>110</v>
        <stp/>
        <stp>MsnMoneyOptions</stp>
        <stp>126.1.AAPL.NAS</stp>
        <stp>42755</stp>
        <stp>105</stp>
        <stp>CALL</stp>
        <stp>Strike+1</stp>
        <tr r="D10" s="3"/>
      </tp>
      <tp>
        <v>103</v>
        <stp/>
        <stp>MsnMoneyQuotes2</stp>
        <stp>126.1.AAPL.NAS</stp>
        <stp>Last</stp>
        <tr r="C4" s="3"/>
      </tp>
      <tp>
        <v>16872</v>
        <stp/>
        <stp>MsnMoneyOptions</stp>
        <stp>126.1.AAPL.NAS</stp>
        <stp>42755</stp>
        <stp>97.5</stp>
        <stp>CALL</stp>
        <stp>OpenInt</stp>
        <tr r="O13" s="3"/>
      </tp>
      <tp>
        <v>6.65</v>
        <stp/>
        <stp>MsnMoneyOptions</stp>
        <stp>126.1.AAPL.NAS</stp>
        <stp>42755</stp>
        <stp>97.5</stp>
        <stp>PUT</stp>
        <stp>Bid</stp>
        <tr r="L22" s="3"/>
      </tp>
      <tp>
        <v>97.5</v>
        <stp/>
        <stp>MsnMoneyOptions</stp>
        <stp>126.1.AAPL.NAS</stp>
        <stp>42755</stp>
        <stp>100</stp>
        <stp>CALL</stp>
        <stp>Strike-1</stp>
        <tr r="D13" s="3"/>
      </tp>
      <tp>
        <v>115</v>
        <stp/>
        <stp>MsnMoneyOptions</stp>
        <stp>126.1.AAPL.NAS</stp>
        <stp>42755</stp>
        <stp>110</stp>
        <stp>CALL</stp>
        <stp>Strike+1</stp>
        <tr r="D9" s="3"/>
      </tp>
      <tp>
        <v>105</v>
        <stp/>
        <stp>MsnMoneyOptions</stp>
        <stp>126.1.AAPL.NAS</stp>
        <stp>42755</stp>
        <stp>103</stp>
        <stp>CALL</stp>
        <stp>Strike~0</stp>
        <tr r="D11" s="3"/>
      </tp>
      <tp>
        <v>345</v>
        <stp/>
        <stp>MsnMoneyOptions</stp>
        <stp>126.1.AAPL.NAS</stp>
        <stp>42755</stp>
        <stp>97.5</stp>
        <stp>PUT</stp>
        <stp>Volume</stp>
        <tr r="N22" s="3"/>
      </tp>
      <tp>
        <v>6.8</v>
        <stp/>
        <stp>MsnMoneyOptions</stp>
        <stp>126.1.AAPL.NAS</stp>
        <stp>42755</stp>
        <stp>97.5</stp>
        <stp>PUT</stp>
        <stp>Ask</stp>
        <tr r="M22" s="3"/>
      </tp>
      <tp>
        <v>102.75</v>
        <stp/>
        <stp>MsnMoneyQuotes2</stp>
        <stp>126.1.AAPL.NAS</stp>
        <stp>Low</stp>
        <tr r="F4" s="3"/>
      </tp>
      <tp t="s">
        <v/>
        <stp/>
        <stp>MsnMoneyOptions</stp>
        <stp>126.1.AAPL.NAS</stp>
        <stp>42755</stp>
        <stp>115</stp>
        <stp>PUT</stp>
        <stp>rtd_LastMessage</stp>
        <tr r="S18" s="3"/>
      </tp>
      <tp t="s">
        <v/>
        <stp/>
        <stp>MsnMoneyOptions</stp>
        <stp>126.1.AAPL.NAS</stp>
        <stp>42755</stp>
        <stp>110</stp>
        <stp>PUT</stp>
        <stp>rtd_LastMessage</stp>
        <tr r="S19" s="3"/>
      </tp>
      <tp t="s">
        <v/>
        <stp/>
        <stp>MsnMoneyOptions</stp>
        <stp>126.1.AAPL.NAS</stp>
        <stp>42755</stp>
        <stp>105</stp>
        <stp>PUT</stp>
        <stp>rtd_LastMessage</stp>
        <tr r="S20" s="3"/>
      </tp>
      <tp t="s">
        <v/>
        <stp/>
        <stp>MsnMoneyOptions</stp>
        <stp>126.1.AAPL.NAS</stp>
        <stp>42755</stp>
        <stp>100</stp>
        <stp>PUT</stp>
        <stp>rtd_LastMessage</stp>
        <tr r="S21" s="3"/>
      </tp>
      <tp>
        <v>-0.76</v>
        <stp/>
        <stp>MsnMoneyOptions</stp>
        <stp>126.1.AAPL.NAS</stp>
        <stp>42755</stp>
        <stp>97.5</stp>
        <stp>CALL</stp>
        <stp>Change</stp>
        <tr r="H13" s="3"/>
      </tp>
      <tp>
        <v>0.3</v>
        <stp/>
        <stp>MsnMoneyOptions</stp>
        <stp>126.1.AAPL.NAS</stp>
        <stp>42755</stp>
        <stp>97.5</stp>
        <stp>CALL</stp>
        <stp>TimeValue</stp>
        <tr r="J13" s="3"/>
      </tp>
      <tp t="s">
        <v>AAPL170120C00105000</v>
        <stp/>
        <stp>MsnMoneyOptions</stp>
        <stp>126.1.AAPL.NAS</stp>
        <stp>42755</stp>
        <stp>105</stp>
        <stp>CALL</stp>
        <stp>OptionCode</stp>
        <tr r="Q11" s="3"/>
      </tp>
      <tp t="s">
        <v>AAPL170120C00100000</v>
        <stp/>
        <stp>MsnMoneyOptions</stp>
        <stp>126.1.AAPL.NAS</stp>
        <stp>42755</stp>
        <stp>100</stp>
        <stp>CALL</stp>
        <stp>OptionCode</stp>
        <tr r="Q12" s="3"/>
      </tp>
      <tp t="s">
        <v>AAPL170120C00115000</v>
        <stp/>
        <stp>MsnMoneyOptions</stp>
        <stp>126.1.AAPL.NAS</stp>
        <stp>42755</stp>
        <stp>115</stp>
        <stp>CALL</stp>
        <stp>OptionCode</stp>
        <tr r="Q9" s="3"/>
      </tp>
      <tp t="s">
        <v>AAPL170120C00110000</v>
        <stp/>
        <stp>MsnMoneyOptions</stp>
        <stp>126.1.AAPL.NAS</stp>
        <stp>42755</stp>
        <stp>110</stp>
        <stp>CALL</stp>
        <stp>OptionCode</stp>
        <tr r="Q10" s="3"/>
      </tp>
      <tp>
        <v>602</v>
        <stp/>
        <stp>MsnMoneyOptions</stp>
        <stp>126.1.AAPL.NAS</stp>
        <stp>42755</stp>
        <stp>100</stp>
        <stp>PUT</stp>
        <stp>Volume</stp>
        <tr r="N21" s="3"/>
      </tp>
      <tp>
        <v>294</v>
        <stp/>
        <stp>MsnMoneyOptions</stp>
        <stp>126.1.AAPL.NAS</stp>
        <stp>42755</stp>
        <stp>105</stp>
        <stp>PUT</stp>
        <stp>Volume</stp>
        <tr r="N20" s="3"/>
      </tp>
      <tp>
        <v>175</v>
        <stp/>
        <stp>MsnMoneyOptions</stp>
        <stp>126.1.AAPL.NAS</stp>
        <stp>42755</stp>
        <stp>110</stp>
        <stp>PUT</stp>
        <stp>Volume</stp>
        <tr r="N19" s="3"/>
      </tp>
      <tp>
        <v>271</v>
        <stp/>
        <stp>MsnMoneyOptions</stp>
        <stp>126.1.AAPL.NAS</stp>
        <stp>42755</stp>
        <stp>115</stp>
        <stp>PUT</stp>
        <stp>Volume</stp>
        <tr r="N18" s="3"/>
      </tp>
      <tp>
        <v>39374</v>
        <stp/>
        <stp>MsnMoneyOptions</stp>
        <stp>126.1.AAPL.NAS</stp>
        <stp>42755</stp>
        <stp>105</stp>
        <stp>PUT</stp>
        <stp>OpenInt</stp>
        <tr r="O20" s="3"/>
      </tp>
      <tp>
        <v>52842</v>
        <stp/>
        <stp>MsnMoneyOptions</stp>
        <stp>126.1.AAPL.NAS</stp>
        <stp>42755</stp>
        <stp>100</stp>
        <stp>PUT</stp>
        <stp>OpenInt</stp>
        <tr r="O21" s="3"/>
      </tp>
      <tp>
        <v>48570</v>
        <stp/>
        <stp>MsnMoneyOptions</stp>
        <stp>126.1.AAPL.NAS</stp>
        <stp>42755</stp>
        <stp>115</stp>
        <stp>PUT</stp>
        <stp>OpenInt</stp>
        <tr r="O18" s="3"/>
      </tp>
      <tp>
        <v>65168</v>
        <stp/>
        <stp>MsnMoneyOptions</stp>
        <stp>126.1.AAPL.NAS</stp>
        <stp>42755</stp>
        <stp>110</stp>
        <stp>PUT</stp>
        <stp>OpenInt</stp>
        <tr r="O19" s="3"/>
      </tp>
      <tp>
        <v>1.55</v>
        <stp/>
        <stp>MsnMoneyOptions</stp>
        <stp>126.1.AAPL.NAS</stp>
        <stp>42755</stp>
        <stp>115</stp>
        <stp>PUT</stp>
        <stp>Change</stp>
        <tr r="H18" s="3"/>
      </tp>
      <tp>
        <v>1.27</v>
        <stp/>
        <stp>MsnMoneyOptions</stp>
        <stp>126.1.AAPL.NAS</stp>
        <stp>42755</stp>
        <stp>110</stp>
        <stp>PUT</stp>
        <stp>Change</stp>
        <tr r="H19" s="3"/>
      </tp>
      <tp>
        <v>0.92</v>
        <stp/>
        <stp>MsnMoneyOptions</stp>
        <stp>126.1.AAPL.NAS</stp>
        <stp>42755</stp>
        <stp>105</stp>
        <stp>PUT</stp>
        <stp>Change</stp>
        <tr r="H20" s="3"/>
      </tp>
      <tp>
        <v>0.64</v>
        <stp/>
        <stp>MsnMoneyOptions</stp>
        <stp>126.1.AAPL.NAS</stp>
        <stp>42755</stp>
        <stp>100</stp>
        <stp>PUT</stp>
        <stp>Change</stp>
        <tr r="H21" s="3"/>
      </tp>
      <tp>
        <v>6.8</v>
        <stp/>
        <stp>MsnMoneyOptions</stp>
        <stp>126.1.AAPL.NAS</stp>
        <stp>42755</stp>
        <stp>97.5</stp>
        <stp>PUT</stp>
        <stp>TimeValue</stp>
        <tr r="J22" s="3"/>
      </tp>
      <tp>
        <v>6.32</v>
        <stp/>
        <stp>MsnMoneyQuotes2</stp>
        <stp>126.1.AAPL.NAS</stp>
        <stp>Change</stp>
        <tr r="D4" s="3"/>
      </tp>
      <tp>
        <v>19.649999999999999</v>
        <stp/>
        <stp>MsnMoneyOptions</stp>
        <stp>126.1.AAPL.NAS</stp>
        <stp>42755</stp>
        <stp>115</stp>
        <stp>PUT</stp>
        <stp>Last</stp>
        <tr r="G18" s="3"/>
      </tp>
      <tp>
        <v>19.475000000000001</v>
        <stp/>
        <stp>MsnMoneyOptions</stp>
        <stp>126.1.AAPL.NAS</stp>
        <stp>42755</stp>
        <stp>115</stp>
        <stp>PUT</stp>
        <stp>Mark</stp>
        <tr r="K18" s="3"/>
      </tp>
      <tp>
        <v>15.225</v>
        <stp/>
        <stp>MsnMoneyOptions</stp>
        <stp>126.1.AAPL.NAS</stp>
        <stp>42755</stp>
        <stp>110</stp>
        <stp>PUT</stp>
        <stp>Mark</stp>
        <tr r="K19" s="3"/>
      </tp>
      <tp>
        <v>15.37</v>
        <stp/>
        <stp>MsnMoneyOptions</stp>
        <stp>126.1.AAPL.NAS</stp>
        <stp>42755</stp>
        <stp>110</stp>
        <stp>PUT</stp>
        <stp>Last</stp>
        <tr r="G19" s="3"/>
      </tp>
      <tp>
        <v>11.44</v>
        <stp/>
        <stp>MsnMoneyOptions</stp>
        <stp>126.1.AAPL.NAS</stp>
        <stp>42755</stp>
        <stp>105</stp>
        <stp>PUT</stp>
        <stp>Last</stp>
        <tr r="G20" s="3"/>
      </tp>
      <tp>
        <v>11.324999999999999</v>
        <stp/>
        <stp>MsnMoneyOptions</stp>
        <stp>126.1.AAPL.NAS</stp>
        <stp>42755</stp>
        <stp>105</stp>
        <stp>PUT</stp>
        <stp>Mark</stp>
        <tr r="K20" s="3"/>
      </tp>
      <tp>
        <v>8.0749999999999993</v>
        <stp/>
        <stp>MsnMoneyOptions</stp>
        <stp>126.1.AAPL.NAS</stp>
        <stp>42755</stp>
        <stp>100</stp>
        <stp>PUT</stp>
        <stp>Mark</stp>
        <tr r="K21" s="3"/>
      </tp>
      <tp>
        <v>8.09</v>
        <stp/>
        <stp>MsnMoneyOptions</stp>
        <stp>126.1.AAPL.NAS</stp>
        <stp>42755</stp>
        <stp>100</stp>
        <stp>PUT</stp>
        <stp>Last</stp>
        <tr r="G21" s="3"/>
      </tp>
      <tp>
        <v>425</v>
        <stp/>
        <stp>MsnMoneyOptions</stp>
        <stp>126.1.AAPL.NAS</stp>
        <stp>42755</stp>
        <stp>97.5</stp>
        <stp>CALL</stp>
        <stp>Volume</stp>
        <tr r="N13" s="3"/>
      </tp>
      <tp>
        <v>8.5906040268456371E-2</v>
        <stp/>
        <stp>MsnMoneyOptions</stp>
        <stp>126.1.AAPL.NAS</stp>
        <stp>42755</stp>
        <stp>100</stp>
        <stp>PUT</stp>
        <stp>ChangePercent</stp>
        <tr r="I21" s="3"/>
      </tp>
      <tp>
        <v>9.0070921985815608E-2</v>
        <stp/>
        <stp>MsnMoneyOptions</stp>
        <stp>126.1.AAPL.NAS</stp>
        <stp>42755</stp>
        <stp>110</stp>
        <stp>PUT</stp>
        <stp>ChangePercent</stp>
        <tr r="I19" s="3"/>
      </tp>
      <tp>
        <v>-0.12380952380952381</v>
        <stp/>
        <stp>MsnMoneyOptions</stp>
        <stp>126.1.AAPL.NAS</stp>
        <stp>42755</stp>
        <stp>100</stp>
        <stp>CALL</stp>
        <stp>ChangePercent</stp>
        <tr r="I12" s="3"/>
      </tp>
      <tp>
        <v>-0.14242424242424243</v>
        <stp/>
        <stp>MsnMoneyOptions</stp>
        <stp>126.1.AAPL.NAS</stp>
        <stp>42755</stp>
        <stp>105</stp>
        <stp>CALL</stp>
        <stp>ChangePercent</stp>
        <tr r="I11" s="3"/>
      </tp>
      <tp>
        <v>-0.16500000000000001</v>
        <stp/>
        <stp>MsnMoneyOptions</stp>
        <stp>126.1.AAPL.NAS</stp>
        <stp>42755</stp>
        <stp>110</stp>
        <stp>CALL</stp>
        <stp>ChangePercent</stp>
        <tr r="I10" s="3"/>
      </tp>
      <tp>
        <v>-0.16949152542372883</v>
        <stp/>
        <stp>MsnMoneyOptions</stp>
        <stp>126.1.AAPL.NAS</stp>
        <stp>42755</stp>
        <stp>115</stp>
        <stp>CALL</stp>
        <stp>ChangePercent</stp>
        <tr r="I9" s="3"/>
      </tp>
      <tp t="s">
        <v>AAPL170120C00097500</v>
        <stp/>
        <stp>MsnMoneyOptions</stp>
        <stp>126.1.AAPL.NAS</stp>
        <stp>42755</stp>
        <stp>97.5</stp>
        <stp>CALL</stp>
        <stp>OptionCode</stp>
        <tr r="Q13" s="3"/>
      </tp>
      <tp>
        <v>5.75</v>
        <stp/>
        <stp>MsnMoneyOptions</stp>
        <stp>126.1.AAPL.NAS</stp>
        <stp>42755</stp>
        <stp>97.5</stp>
        <stp>CALL</stp>
        <stp>Mark</stp>
        <tr r="K13" s="3"/>
      </tp>
      <tp>
        <v>5.74</v>
        <stp/>
        <stp>MsnMoneyOptions</stp>
        <stp>126.1.AAPL.NAS</stp>
        <stp>42755</stp>
        <stp>97.5</stp>
        <stp>CALL</stp>
        <stp>Last</stp>
        <tr r="G13" s="3"/>
      </tp>
      <tp>
        <v>0</v>
        <stp/>
        <stp>MsnMoneyOptions</stp>
        <stp>126.1.AAPL.NAS</stp>
        <stp>42755</stp>
        <stp>97.5</stp>
        <stp>CALL</stp>
        <stp>rtd_LastError</stp>
        <tr r="R13" s="3"/>
      </tp>
      <tp>
        <v>8.7452471482889746E-2</v>
        <stp/>
        <stp>MsnMoneyOptions</stp>
        <stp>126.1.AAPL.NAS</stp>
        <stp>42755</stp>
        <stp>105</stp>
        <stp>PUT</stp>
        <stp>ChangePercent</stp>
        <tr r="I20" s="3"/>
      </tp>
      <tp>
        <v>8.5635359116022117E-2</v>
        <stp/>
        <stp>MsnMoneyOptions</stp>
        <stp>126.1.AAPL.NAS</stp>
        <stp>42755</stp>
        <stp>115</stp>
        <stp>PUT</stp>
        <stp>ChangePercent</stp>
        <tr r="I18" s="3"/>
      </tp>
      <tp t="s">
        <v/>
        <stp/>
        <stp>MsnMoneyOptions</stp>
        <stp>126.1.AAPL.NAS</stp>
        <stp>42755</stp>
        <stp>97.5</stp>
        <stp>PUT</stp>
        <stp>rtd_LastMessage</stp>
        <tr r="S22" s="3"/>
      </tp>
      <tp>
        <v>115</v>
        <stp/>
        <stp>MsnMoneyOptions</stp>
        <stp>126.1.AAPL.NAS</stp>
        <stp>42755</stp>
        <stp>110</stp>
        <stp>PUT</stp>
        <stp>Strike+1</stp>
        <tr r="D18" s="3"/>
      </tp>
      <tp>
        <v>105</v>
        <stp/>
        <stp>MsnMoneyOptions</stp>
        <stp>126.1.AAPL.NAS</stp>
        <stp>42755</stp>
        <stp>103</stp>
        <stp>PUT</stp>
        <stp>Strike~0</stp>
        <tr r="D20" s="3"/>
      </tp>
      <tp>
        <v>110</v>
        <stp/>
        <stp>MsnMoneyOptions</stp>
        <stp>126.1.AAPL.NAS</stp>
        <stp>42755</stp>
        <stp>105</stp>
        <stp>PUT</stp>
        <stp>Strike+1</stp>
        <tr r="D19" s="3"/>
      </tp>
      <tp>
        <v>97.5</v>
        <stp/>
        <stp>MsnMoneyOptions</stp>
        <stp>126.1.AAPL.NAS</stp>
        <stp>42755</stp>
        <stp>100</stp>
        <stp>PUT</stp>
        <stp>Strike-1</stp>
        <tr r="D22" s="3"/>
      </tp>
      <tp>
        <v>100</v>
        <stp/>
        <stp>MsnMoneyOptions</stp>
        <stp>126.1.AAPL.NAS</stp>
        <stp>42755</stp>
        <stp>105</stp>
        <stp>PUT</stp>
        <stp>Strike-1</stp>
        <tr r="D21" s="3"/>
      </tp>
      <tp>
        <v>-0.65</v>
        <stp/>
        <stp>MsnMoneyOptions</stp>
        <stp>126.1.AAPL.NAS</stp>
        <stp>42755</stp>
        <stp>100</stp>
        <stp>CALL</stp>
        <stp>Change</stp>
        <tr r="H12" s="3"/>
      </tp>
      <tp>
        <v>-0.47</v>
        <stp/>
        <stp>MsnMoneyOptions</stp>
        <stp>126.1.AAPL.NAS</stp>
        <stp>42755</stp>
        <stp>105</stp>
        <stp>CALL</stp>
        <stp>Change</stp>
        <tr r="H11" s="3"/>
      </tp>
      <tp>
        <v>-0.33</v>
        <stp/>
        <stp>MsnMoneyOptions</stp>
        <stp>126.1.AAPL.NAS</stp>
        <stp>42755</stp>
        <stp>110</stp>
        <stp>CALL</stp>
        <stp>Change</stp>
        <tr r="H10" s="3"/>
      </tp>
      <tp>
        <v>-0.2</v>
        <stp/>
        <stp>MsnMoneyOptions</stp>
        <stp>126.1.AAPL.NAS</stp>
        <stp>42755</stp>
        <stp>115</stp>
        <stp>CALL</stp>
        <stp>Change</stp>
        <tr r="H9" s="3"/>
      </tp>
      <tp>
        <v>132278</v>
        <stp/>
        <stp>MsnMoneyOptions</stp>
        <stp>126.1.AAPL.NAS</stp>
        <stp>42755</stp>
        <stp>100</stp>
        <stp>CALL</stp>
        <stp>OpenInt</stp>
        <tr r="O12" s="3"/>
      </tp>
      <tp>
        <v>44583</v>
        <stp/>
        <stp>MsnMoneyOptions</stp>
        <stp>126.1.AAPL.NAS</stp>
        <stp>42755</stp>
        <stp>105</stp>
        <stp>CALL</stp>
        <stp>OpenInt</stp>
        <tr r="O11" s="3"/>
      </tp>
      <tp>
        <v>99964</v>
        <stp/>
        <stp>MsnMoneyOptions</stp>
        <stp>126.1.AAPL.NAS</stp>
        <stp>42755</stp>
        <stp>110</stp>
        <stp>CALL</stp>
        <stp>OpenInt</stp>
        <tr r="O10" s="3"/>
      </tp>
      <tp>
        <v>83218</v>
        <stp/>
        <stp>MsnMoneyOptions</stp>
        <stp>126.1.AAPL.NAS</stp>
        <stp>42755</stp>
        <stp>115</stp>
        <stp>CALL</stp>
        <stp>OpenInt</stp>
        <tr r="O9" s="3"/>
      </tp>
      <tp t="s">
        <v>AAPL170120P00110000</v>
        <stp/>
        <stp>MsnMoneyOptions</stp>
        <stp>126.1.AAPL.NAS</stp>
        <stp>42755</stp>
        <stp>110</stp>
        <stp>PUT</stp>
        <stp>OptionCode</stp>
        <tr r="Q19" s="3"/>
      </tp>
      <tp t="s">
        <v>AAPL170120P00115000</v>
        <stp/>
        <stp>MsnMoneyOptions</stp>
        <stp>126.1.AAPL.NAS</stp>
        <stp>42755</stp>
        <stp>115</stp>
        <stp>PUT</stp>
        <stp>OptionCode</stp>
        <tr r="Q18" s="3"/>
      </tp>
      <tp t="s">
        <v>AAPL170120P00100000</v>
        <stp/>
        <stp>MsnMoneyOptions</stp>
        <stp>126.1.AAPL.NAS</stp>
        <stp>42755</stp>
        <stp>100</stp>
        <stp>PUT</stp>
        <stp>OptionCode</stp>
        <tr r="Q21" s="3"/>
      </tp>
      <tp t="s">
        <v>AAPL170120P00105000</v>
        <stp/>
        <stp>MsnMoneyOptions</stp>
        <stp>126.1.AAPL.NAS</stp>
        <stp>42755</stp>
        <stp>105</stp>
        <stp>PUT</stp>
        <stp>OptionCode</stp>
        <tr r="Q20" s="3"/>
      </tp>
      <tp>
        <v>1106</v>
        <stp/>
        <stp>MsnMoneyOptions</stp>
        <stp>126.1.AAPL.NAS</stp>
        <stp>42755</stp>
        <stp>115</stp>
        <stp>CALL</stp>
        <stp>Volume</stp>
        <tr r="N9" s="3"/>
      </tp>
      <tp>
        <v>9582</v>
        <stp/>
        <stp>MsnMoneyOptions</stp>
        <stp>126.1.AAPL.NAS</stp>
        <stp>42755</stp>
        <stp>110</stp>
        <stp>CALL</stp>
        <stp>Volume</stp>
        <tr r="N10" s="3"/>
      </tp>
      <tp>
        <v>1473</v>
        <stp/>
        <stp>MsnMoneyOptions</stp>
        <stp>126.1.AAPL.NAS</stp>
        <stp>42755</stp>
        <stp>105</stp>
        <stp>CALL</stp>
        <stp>Volume</stp>
        <tr r="N11" s="3"/>
      </tp>
      <tp>
        <v>11389</v>
        <stp/>
        <stp>MsnMoneyOptions</stp>
        <stp>126.1.AAPL.NAS</stp>
        <stp>42755</stp>
        <stp>100</stp>
        <stp>CALL</stp>
        <stp>Volume</stp>
        <tr r="N12" s="3"/>
      </tp>
      <tp>
        <v>16492</v>
        <stp/>
        <stp>MsnMoneyOptions</stp>
        <stp>126.1.AAPL.NAS</stp>
        <stp>42755</stp>
        <stp>97.5</stp>
        <stp>PUT</stp>
        <stp>OpenInt</stp>
        <tr r="O22" s="3"/>
      </tp>
      <tp t="s">
        <v/>
        <stp/>
        <stp>MsnMoneyOptions</stp>
        <stp>126.1.AAPL.NAS</stp>
        <stp>42755</stp>
        <stp>100</stp>
        <stp>CALL</stp>
        <stp>rtd_LastMessage</stp>
        <tr r="S12" s="3"/>
      </tp>
      <tp t="s">
        <v/>
        <stp/>
        <stp>MsnMoneyOptions</stp>
        <stp>126.1.AAPL.NAS</stp>
        <stp>42755</stp>
        <stp>105</stp>
        <stp>CALL</stp>
        <stp>rtd_LastMessage</stp>
        <tr r="S11" s="3"/>
      </tp>
      <tp t="s">
        <v/>
        <stp/>
        <stp>MsnMoneyOptions</stp>
        <stp>126.1.AAPL.NAS</stp>
        <stp>42755</stp>
        <stp>110</stp>
        <stp>CALL</stp>
        <stp>rtd_LastMessage</stp>
        <tr r="S10" s="3"/>
      </tp>
      <tp t="s">
        <v/>
        <stp/>
        <stp>MsnMoneyOptions</stp>
        <stp>126.1.AAPL.NAS</stp>
        <stp>42755</stp>
        <stp>115</stp>
        <stp>CALL</stp>
        <stp>rtd_LastMessage</stp>
        <tr r="S9" s="3"/>
      </tp>
      <tp>
        <v>5.7</v>
        <stp/>
        <stp>MsnMoneyOptions</stp>
        <stp>126.1.AAPL.NAS</stp>
        <stp>42755</stp>
        <stp>97.5</stp>
        <stp>CALL</stp>
        <stp>Bid</stp>
        <tr r="L13" s="3"/>
      </tp>
      <tp>
        <v>0</v>
        <stp/>
        <stp>MsnMoneyOptions</stp>
        <stp>126.1.AAPL.NAS</stp>
        <stp>42755</stp>
        <stp>97.5</stp>
        <stp>PUT</stp>
        <stp>rtd_LastError</stp>
        <tr r="R22" s="3"/>
      </tp>
      <tp>
        <v>5.8</v>
        <stp/>
        <stp>MsnMoneyOptions</stp>
        <stp>126.1.AAPL.NAS</stp>
        <stp>42755</stp>
        <stp>97.5</stp>
        <stp>CALL</stp>
        <stp>Ask</stp>
        <tr r="M13" s="3"/>
      </tp>
      <tp t="s">
        <v>AAPL170120P00097500</v>
        <stp/>
        <stp>MsnMoneyOptions</stp>
        <stp>126.1.AAPL.NAS</stp>
        <stp>42755</stp>
        <stp>97.5</stp>
        <stp>PUT</stp>
        <stp>OptionCode</stp>
        <tr r="Q22" s="3"/>
      </tp>
      <tp>
        <v>2.83</v>
        <stp/>
        <stp>MsnMoneyOptions</stp>
        <stp>126.1.AAPL.NAS</stp>
        <stp>42755</stp>
        <stp>105</stp>
        <stp>CALL</stp>
        <stp>Last</stp>
        <tr r="G11" s="3"/>
      </tp>
      <tp>
        <v>0.98</v>
        <stp/>
        <stp>MsnMoneyOptions</stp>
        <stp>126.1.AAPL.NAS</stp>
        <stp>42755</stp>
        <stp>115</stp>
        <stp>CALL</stp>
        <stp>Last</stp>
        <tr r="G9" s="3"/>
      </tp>
      <tp>
        <v>1</v>
        <stp/>
        <stp>MsnMoneyOptions</stp>
        <stp>126.1.AAPL.NAS</stp>
        <stp>42755</stp>
        <stp>115</stp>
        <stp>CALL</stp>
        <stp>Mark</stp>
        <tr r="K9" s="3"/>
      </tp>
      <tp>
        <v>2.8449999999999998</v>
        <stp/>
        <stp>MsnMoneyOptions</stp>
        <stp>126.1.AAPL.NAS</stp>
        <stp>42755</stp>
        <stp>105</stp>
        <stp>CALL</stp>
        <stp>Mark</stp>
        <tr r="K11" s="3"/>
      </tp>
      <tp>
        <v>6.75</v>
        <stp/>
        <stp>MsnMoneyOptions</stp>
        <stp>126.1.AAPL.NAS</stp>
        <stp>42755</stp>
        <stp>97.5</stp>
        <stp>PUT</stp>
        <stp>Last</stp>
        <tr r="G22" s="3"/>
      </tp>
      <tp>
        <v>6.7249999999999996</v>
        <stp/>
        <stp>MsnMoneyOptions</stp>
        <stp>126.1.AAPL.NAS</stp>
        <stp>42755</stp>
        <stp>97.5</stp>
        <stp>PUT</stp>
        <stp>Mark</stp>
        <tr r="K22" s="3"/>
      </tp>
      <tp>
        <v>4.5999999999999996</v>
        <stp/>
        <stp>MsnMoneyOptions</stp>
        <stp>126.1.AAPL.NAS</stp>
        <stp>42755</stp>
        <stp>100</stp>
        <stp>CALL</stp>
        <stp>Last</stp>
        <tr r="G12" s="3"/>
      </tp>
      <tp>
        <v>1.67</v>
        <stp/>
        <stp>MsnMoneyOptions</stp>
        <stp>126.1.AAPL.NAS</stp>
        <stp>42755</stp>
        <stp>110</stp>
        <stp>CALL</stp>
        <stp>Last</stp>
        <tr r="G10" s="3"/>
      </tp>
      <tp>
        <v>1.6949999999999998</v>
        <stp/>
        <stp>MsnMoneyOptions</stp>
        <stp>126.1.AAPL.NAS</stp>
        <stp>42755</stp>
        <stp>110</stp>
        <stp>CALL</stp>
        <stp>Mark</stp>
        <tr r="K10" s="3"/>
      </tp>
      <tp>
        <v>4.625</v>
        <stp/>
        <stp>MsnMoneyOptions</stp>
        <stp>126.1.AAPL.NAS</stp>
        <stp>42755</stp>
        <stp>100</stp>
        <stp>CALL</stp>
        <stp>Mark</stp>
        <tr r="K12" s="3"/>
      </tp>
      <tp>
        <v>9.7560975609756087E-2</v>
        <stp/>
        <stp>MsnMoneyOptions</stp>
        <stp>126.1.AAPL.NAS</stp>
        <stp>42755</stp>
        <stp>97.5</stp>
        <stp>PUT</stp>
        <stp>ChangePercent</stp>
        <tr r="I22" s="3"/>
      </tp>
      <tp>
        <v>0</v>
        <stp/>
        <stp>MsnMoneyOptions</stp>
        <stp>126.1.AAPL.NAS</stp>
        <stp>42755</stp>
        <stp>110</stp>
        <stp>CALL</stp>
        <stp>rtd_LastError</stp>
        <tr r="R10" s="3"/>
      </tp>
      <tp>
        <v>0</v>
        <stp/>
        <stp>MsnMoneyOptions</stp>
        <stp>126.1.AAPL.NAS</stp>
        <stp>42755</stp>
        <stp>115</stp>
        <stp>CALL</stp>
        <stp>rtd_LastError</stp>
        <tr r="R9" s="3"/>
      </tp>
      <tp>
        <v>0</v>
        <stp/>
        <stp>MsnMoneyOptions</stp>
        <stp>126.1.AAPL.NAS</stp>
        <stp>42755</stp>
        <stp>100</stp>
        <stp>CALL</stp>
        <stp>rtd_LastError</stp>
        <tr r="R12" s="3"/>
      </tp>
      <tp>
        <v>0</v>
        <stp/>
        <stp>MsnMoneyOptions</stp>
        <stp>126.1.AAPL.NAS</stp>
        <stp>42755</stp>
        <stp>105</stp>
        <stp>CALL</stp>
        <stp>rtd_LastError</stp>
        <tr r="R11" s="3"/>
      </tp>
      <tp>
        <v>0</v>
        <stp/>
        <stp>MsnMoneyOptions</stp>
        <stp>126.1.AAPL.NAS</stp>
        <stp>42755</stp>
        <stp>110</stp>
        <stp>PUT</stp>
        <stp>rtd_LastError</stp>
        <tr r="R19" s="3"/>
      </tp>
      <tp>
        <v>0</v>
        <stp/>
        <stp>MsnMoneyOptions</stp>
        <stp>126.1.AAPL.NAS</stp>
        <stp>42755</stp>
        <stp>100</stp>
        <stp>PUT</stp>
        <stp>rtd_LastError</stp>
        <tr r="R21" s="3"/>
      </tp>
      <tp>
        <v>-0.11692307692307692</v>
        <stp/>
        <stp>MsnMoneyOptions</stp>
        <stp>126.1.AAPL.NAS</stp>
        <stp>42755</stp>
        <stp>97.5</stp>
        <stp>CALL</stp>
        <stp>ChangePercent</stp>
        <tr r="I13" s="3"/>
      </tp>
      <tp>
        <v>0</v>
        <stp/>
        <stp>MsnMoneyOptions</stp>
        <stp>126.1.AAPL.NAS</stp>
        <stp>42755</stp>
        <stp>115</stp>
        <stp>PUT</stp>
        <stp>rtd_LastError</stp>
        <tr r="R18" s="3"/>
      </tp>
      <tp>
        <v>0</v>
        <stp/>
        <stp>MsnMoneyOptions</stp>
        <stp>126.1.AAPL.NAS</stp>
        <stp>42755</stp>
        <stp>105</stp>
        <stp>PUT</stp>
        <stp>rtd_LastError</stp>
        <tr r="R20" s="3"/>
      </tp>
      <tp>
        <v>15.1</v>
        <stp/>
        <stp>MsnMoneyOptions</stp>
        <stp>126.1.AAPL.NAS</stp>
        <stp>42755</stp>
        <stp>110</stp>
        <stp>PUT</stp>
        <stp>Bid</stp>
        <tr r="L19" s="3"/>
      </tp>
      <tp>
        <v>19.25</v>
        <stp/>
        <stp>MsnMoneyOptions</stp>
        <stp>126.1.AAPL.NAS</stp>
        <stp>42755</stp>
        <stp>115</stp>
        <stp>PUT</stp>
        <stp>Bid</stp>
        <tr r="L18" s="3"/>
      </tp>
      <tp>
        <v>8</v>
        <stp/>
        <stp>MsnMoneyOptions</stp>
        <stp>126.1.AAPL.NAS</stp>
        <stp>42755</stp>
        <stp>100</stp>
        <stp>PUT</stp>
        <stp>Bid</stp>
        <tr r="L21" s="3"/>
      </tp>
      <tp>
        <v>11.25</v>
        <stp/>
        <stp>MsnMoneyOptions</stp>
        <stp>126.1.AAPL.NAS</stp>
        <stp>42755</stp>
        <stp>105</stp>
        <stp>PUT</stp>
        <stp>Bid</stp>
        <tr r="L20" s="3"/>
      </tp>
      <tp>
        <v>19.7</v>
        <stp/>
        <stp>MsnMoneyOptions</stp>
        <stp>126.1.AAPL.NAS</stp>
        <stp>42755</stp>
        <stp>115</stp>
        <stp>PUT</stp>
        <stp>Ask</stp>
        <tr r="M18" s="3"/>
      </tp>
      <tp>
        <v>15.35</v>
        <stp/>
        <stp>MsnMoneyOptions</stp>
        <stp>126.1.AAPL.NAS</stp>
        <stp>42755</stp>
        <stp>110</stp>
        <stp>PUT</stp>
        <stp>Ask</stp>
        <tr r="M19" s="3"/>
      </tp>
      <tp>
        <v>11.4</v>
        <stp/>
        <stp>MsnMoneyOptions</stp>
        <stp>126.1.AAPL.NAS</stp>
        <stp>42755</stp>
        <stp>105</stp>
        <stp>PUT</stp>
        <stp>Ask</stp>
        <tr r="M20" s="3"/>
      </tp>
      <tp>
        <v>8.15</v>
        <stp/>
        <stp>MsnMoneyOptions</stp>
        <stp>126.1.AAPL.NAS</stp>
        <stp>42755</stp>
        <stp>100</stp>
        <stp>PUT</stp>
        <stp>Ask</stp>
        <tr r="M21" s="3"/>
      </tp>
    </main>
  </volType>
</volTypes>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volatileDependencies" Target="volatileDependencies.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22"/>
  <sheetViews>
    <sheetView showGridLines="0" tabSelected="1" workbookViewId="0">
      <selection activeCell="C4" sqref="C4"/>
    </sheetView>
  </sheetViews>
  <sheetFormatPr defaultRowHeight="15" x14ac:dyDescent="0.25"/>
  <cols>
    <col min="1" max="1" width="4.28515625" customWidth="1"/>
    <col min="2" max="2" width="16.85546875" customWidth="1"/>
    <col min="3" max="3" width="10.140625" bestFit="1" customWidth="1"/>
    <col min="4" max="4" width="8.5703125" customWidth="1"/>
    <col min="5" max="5" width="2.28515625" style="11" customWidth="1"/>
    <col min="6" max="6" width="11.42578125" bestFit="1" customWidth="1"/>
    <col min="7" max="7" width="8.28515625" customWidth="1"/>
    <col min="9" max="9" width="14.5703125" bestFit="1" customWidth="1"/>
    <col min="10" max="10" width="10.5703125" bestFit="1" customWidth="1"/>
    <col min="16" max="16" width="3.140625" customWidth="1"/>
    <col min="17" max="17" width="21" bestFit="1" customWidth="1"/>
    <col min="18" max="18" width="12.28515625" bestFit="1" customWidth="1"/>
    <col min="19" max="19" width="16" bestFit="1" customWidth="1"/>
  </cols>
  <sheetData>
    <row r="1" spans="2:19" x14ac:dyDescent="0.25">
      <c r="B1" t="s">
        <v>20</v>
      </c>
    </row>
    <row r="3" spans="2:19" x14ac:dyDescent="0.25">
      <c r="C3" s="4" t="s">
        <v>1</v>
      </c>
      <c r="D3" s="4" t="s">
        <v>4</v>
      </c>
      <c r="E3" s="12"/>
      <c r="F3" s="4" t="s">
        <v>2</v>
      </c>
      <c r="G3" s="4" t="s">
        <v>3</v>
      </c>
    </row>
    <row r="4" spans="2:19" x14ac:dyDescent="0.25">
      <c r="B4" s="6" t="s">
        <v>21</v>
      </c>
      <c r="C4" s="2">
        <f>RTD("gartle.rtd",,"MsnMoneyQuotes2",$B$4,C$3)</f>
        <v>103</v>
      </c>
      <c r="D4" s="2">
        <f>RTD("gartle.rtd",,"MsnMoneyQuotes2",$B$4,D$3)</f>
        <v>6.32</v>
      </c>
      <c r="E4" s="13"/>
      <c r="F4" s="2">
        <f>RTD("gartle.rtd",,"MsnMoneyQuotes2",$B$4,F$3)</f>
        <v>102.75</v>
      </c>
      <c r="G4" s="2">
        <f>RTD("gartle.rtd",,"MsnMoneyQuotes2",$B$4,G$3)</f>
        <v>104.35</v>
      </c>
    </row>
    <row r="6" spans="2:19" x14ac:dyDescent="0.25">
      <c r="B6" s="6" t="s">
        <v>0</v>
      </c>
      <c r="C6" s="7">
        <v>42755</v>
      </c>
      <c r="D6" s="1"/>
      <c r="E6" s="14"/>
    </row>
    <row r="8" spans="2:19" x14ac:dyDescent="0.25">
      <c r="B8" s="9" t="s">
        <v>12</v>
      </c>
      <c r="C8" s="9" t="s">
        <v>13</v>
      </c>
      <c r="D8" s="4" t="s">
        <v>5</v>
      </c>
      <c r="E8" s="12"/>
      <c r="F8" s="4" t="s">
        <v>14</v>
      </c>
      <c r="G8" s="4" t="s">
        <v>1</v>
      </c>
      <c r="H8" s="4" t="s">
        <v>4</v>
      </c>
      <c r="I8" s="4" t="s">
        <v>15</v>
      </c>
      <c r="J8" s="4" t="s">
        <v>11</v>
      </c>
      <c r="K8" s="4" t="s">
        <v>6</v>
      </c>
      <c r="L8" s="4" t="s">
        <v>7</v>
      </c>
      <c r="M8" s="4" t="s">
        <v>8</v>
      </c>
      <c r="N8" s="4" t="s">
        <v>9</v>
      </c>
      <c r="O8" s="4" t="s">
        <v>10</v>
      </c>
      <c r="P8" s="4"/>
      <c r="Q8" s="9" t="s">
        <v>17</v>
      </c>
      <c r="R8" s="9" t="s">
        <v>19</v>
      </c>
      <c r="S8" s="4" t="s">
        <v>18</v>
      </c>
    </row>
    <row r="9" spans="2:19" x14ac:dyDescent="0.25">
      <c r="B9" t="str">
        <f>$B$4</f>
        <v>126.1.AAPL.NAS</v>
      </c>
      <c r="C9" s="1">
        <f>$C$6</f>
        <v>42755</v>
      </c>
      <c r="D9">
        <f>RTD("gartle.rtd",,"MsnMoneyOptions",$B9,$C9,$D10,$F9,"Strike+1")</f>
        <v>115</v>
      </c>
      <c r="F9" t="str">
        <f>$B$6</f>
        <v>CALL</v>
      </c>
      <c r="G9" s="3">
        <f>RTD("gartle.rtd",,"MsnMoneyOptions",$B9,$C9,$D9,$F9,G$8)</f>
        <v>0.98</v>
      </c>
      <c r="H9" s="3">
        <f>RTD("gartle.rtd",,"MsnMoneyOptions",$B9,$C9,$D9,$F9,H$8)</f>
        <v>-0.2</v>
      </c>
      <c r="I9" s="8">
        <f>RTD("gartle.rtd",,"MsnMoneyOptions",$B9,$C9,$D9,$F9,I$8)</f>
        <v>-0.16949152542372883</v>
      </c>
      <c r="J9" s="3">
        <f>RTD("gartle.rtd",,"MsnMoneyOptions",$B9,$C9,$D9,$F9,J$8)</f>
        <v>1.01</v>
      </c>
      <c r="K9" s="3">
        <f>RTD("gartle.rtd",,"MsnMoneyOptions",$B9,$C9,$D9,$F9,K$8)</f>
        <v>1</v>
      </c>
      <c r="L9" s="3">
        <f>RTD("gartle.rtd",,"MsnMoneyOptions",$B9,$C9,$D9,$F9,L$8)</f>
        <v>0.99</v>
      </c>
      <c r="M9" s="3">
        <f>RTD("gartle.rtd",,"MsnMoneyOptions",$B9,$C9,$D9,$F9,M$8)</f>
        <v>1.01</v>
      </c>
      <c r="N9" s="10">
        <f>RTD("gartle.rtd",,"MsnMoneyOptions",$B9,$C9,$D9,$F9,N$8)</f>
        <v>1106</v>
      </c>
      <c r="O9" s="10">
        <f>RTD("gartle.rtd",,"MsnMoneyOptions",$B9,$C9,$D9,$F9,O$8)</f>
        <v>83218</v>
      </c>
      <c r="P9" s="10"/>
      <c r="Q9" t="str">
        <f>RTD("gartle.rtd",,"MsnMoneyOptions",$B9,$C9,$D9,$F9,Q$8)</f>
        <v>AAPL170120C00115000</v>
      </c>
      <c r="R9">
        <f>RTD("gartle.rtd",,"MsnMoneyOptions",$B9,$C9,$D9,$F9,R$8)</f>
        <v>0</v>
      </c>
      <c r="S9" t="str">
        <f>RTD("gartle.rtd",,"MsnMoneyOptions",$B9,$C9,$D9,$F9,S$8)</f>
        <v/>
      </c>
    </row>
    <row r="10" spans="2:19" x14ac:dyDescent="0.25">
      <c r="B10" t="str">
        <f>$B$4</f>
        <v>126.1.AAPL.NAS</v>
      </c>
      <c r="C10" s="1">
        <f>$C$6</f>
        <v>42755</v>
      </c>
      <c r="D10">
        <f>RTD("gartle.rtd",,"MsnMoneyOptions",$B10,$C10,$D11,$F10,"Strike+1")</f>
        <v>110</v>
      </c>
      <c r="F10" t="str">
        <f>$B$6</f>
        <v>CALL</v>
      </c>
      <c r="G10" s="3">
        <f>RTD("gartle.rtd",,"MsnMoneyOptions",$B10,$C10,$D10,$F10,G$8)</f>
        <v>1.67</v>
      </c>
      <c r="H10" s="3">
        <f>RTD("gartle.rtd",,"MsnMoneyOptions",$B10,$C10,$D10,$F10,H$8)</f>
        <v>-0.33</v>
      </c>
      <c r="I10" s="8">
        <f>RTD("gartle.rtd",,"MsnMoneyOptions",$B10,$C10,$D10,$F10,I$8)</f>
        <v>-0.16500000000000001</v>
      </c>
      <c r="J10" s="3">
        <f>RTD("gartle.rtd",,"MsnMoneyOptions",$B10,$C10,$D10,$F10,J$8)</f>
        <v>1.71</v>
      </c>
      <c r="K10" s="3">
        <f>RTD("gartle.rtd",,"MsnMoneyOptions",$B10,$C10,$D10,$F10,K$8)</f>
        <v>1.6949999999999998</v>
      </c>
      <c r="L10" s="3">
        <f>RTD("gartle.rtd",,"MsnMoneyOptions",$B10,$C10,$D10,$F10,L$8)</f>
        <v>1.68</v>
      </c>
      <c r="M10" s="3">
        <f>RTD("gartle.rtd",,"MsnMoneyOptions",$B10,$C10,$D10,$F10,M$8)</f>
        <v>1.71</v>
      </c>
      <c r="N10" s="10">
        <f>RTD("gartle.rtd",,"MsnMoneyOptions",$B10,$C10,$D10,$F10,N$8)</f>
        <v>9582</v>
      </c>
      <c r="O10" s="10">
        <f>RTD("gartle.rtd",,"MsnMoneyOptions",$B10,$C10,$D10,$F10,O$8)</f>
        <v>99964</v>
      </c>
      <c r="P10" s="10"/>
      <c r="Q10" t="str">
        <f>RTD("gartle.rtd",,"MsnMoneyOptions",$B10,$C10,$D10,$F10,Q$8)</f>
        <v>AAPL170120C00110000</v>
      </c>
      <c r="R10">
        <f>RTD("gartle.rtd",,"MsnMoneyOptions",$B10,$C10,$D10,$F10,R$8)</f>
        <v>0</v>
      </c>
      <c r="S10" t="str">
        <f>RTD("gartle.rtd",,"MsnMoneyOptions",$B10,$C10,$D10,$F10,S$8)</f>
        <v/>
      </c>
    </row>
    <row r="11" spans="2:19" x14ac:dyDescent="0.25">
      <c r="B11" t="str">
        <f>$B$4</f>
        <v>126.1.AAPL.NAS</v>
      </c>
      <c r="C11" s="1">
        <f>$C$6</f>
        <v>42755</v>
      </c>
      <c r="D11" s="5">
        <f>RTD("gartle.rtd",,"MsnMoneyOptions",$B11,$C11,$C$4,$F11,"Strike~0")</f>
        <v>105</v>
      </c>
      <c r="F11" t="str">
        <f t="shared" ref="F11:F13" si="0">$B$6</f>
        <v>CALL</v>
      </c>
      <c r="G11" s="3">
        <f>RTD("gartle.rtd",,"MsnMoneyOptions",$B11,$C11,$D11,$F11,G$8)</f>
        <v>2.83</v>
      </c>
      <c r="H11" s="3">
        <f>RTD("gartle.rtd",,"MsnMoneyOptions",$B11,$C11,$D11,$F11,H$8)</f>
        <v>-0.47</v>
      </c>
      <c r="I11" s="8">
        <f>RTD("gartle.rtd",,"MsnMoneyOptions",$B11,$C11,$D11,$F11,I$8)</f>
        <v>-0.14242424242424243</v>
      </c>
      <c r="J11" s="3">
        <f>RTD("gartle.rtd",,"MsnMoneyOptions",$B11,$C11,$D11,$F11,J$8)</f>
        <v>2.87</v>
      </c>
      <c r="K11" s="3">
        <f>RTD("gartle.rtd",,"MsnMoneyOptions",$B11,$C11,$D11,$F11,K$8)</f>
        <v>2.8449999999999998</v>
      </c>
      <c r="L11" s="3">
        <f>RTD("gartle.rtd",,"MsnMoneyOptions",$B11,$C11,$D11,$F11,L$8)</f>
        <v>2.82</v>
      </c>
      <c r="M11" s="3">
        <f>RTD("gartle.rtd",,"MsnMoneyOptions",$B11,$C11,$D11,$F11,M$8)</f>
        <v>2.87</v>
      </c>
      <c r="N11" s="10">
        <f>RTD("gartle.rtd",,"MsnMoneyOptions",$B11,$C11,$D11,$F11,N$8)</f>
        <v>1473</v>
      </c>
      <c r="O11" s="10">
        <f>RTD("gartle.rtd",,"MsnMoneyOptions",$B11,$C11,$D11,$F11,O$8)</f>
        <v>44583</v>
      </c>
      <c r="P11" s="10"/>
      <c r="Q11" t="str">
        <f>RTD("gartle.rtd",,"MsnMoneyOptions",$B11,$C11,$D11,$F11,Q$8)</f>
        <v>AAPL170120C00105000</v>
      </c>
      <c r="R11">
        <f>RTD("gartle.rtd",,"MsnMoneyOptions",$B11,$C11,$D11,$F11,R$8)</f>
        <v>0</v>
      </c>
      <c r="S11" t="str">
        <f>RTD("gartle.rtd",,"MsnMoneyOptions",$B11,$C11,$D11,$F11,S$8)</f>
        <v/>
      </c>
    </row>
    <row r="12" spans="2:19" x14ac:dyDescent="0.25">
      <c r="B12" t="str">
        <f>$B$4</f>
        <v>126.1.AAPL.NAS</v>
      </c>
      <c r="C12" s="1">
        <f>$C$6</f>
        <v>42755</v>
      </c>
      <c r="D12">
        <f>RTD("gartle.rtd",,"MsnMoneyOptions",$B12,$C12,$D11,$F12,"Strike-1")</f>
        <v>100</v>
      </c>
      <c r="F12" t="str">
        <f t="shared" si="0"/>
        <v>CALL</v>
      </c>
      <c r="G12" s="3">
        <f>RTD("gartle.rtd",,"MsnMoneyOptions",$B12,$C12,$D12,$F12,G$8)</f>
        <v>4.5999999999999996</v>
      </c>
      <c r="H12" s="3">
        <f>RTD("gartle.rtd",,"MsnMoneyOptions",$B12,$C12,$D12,$F12,H$8)</f>
        <v>-0.65</v>
      </c>
      <c r="I12" s="8">
        <f>RTD("gartle.rtd",,"MsnMoneyOptions",$B12,$C12,$D12,$F12,I$8)</f>
        <v>-0.12380952380952381</v>
      </c>
      <c r="J12" s="3">
        <f>RTD("gartle.rtd",,"MsnMoneyOptions",$B12,$C12,$D12,$F12,J$8)</f>
        <v>1.65</v>
      </c>
      <c r="K12" s="3">
        <f>RTD("gartle.rtd",,"MsnMoneyOptions",$B12,$C12,$D12,$F12,K$8)</f>
        <v>4.625</v>
      </c>
      <c r="L12" s="3">
        <f>RTD("gartle.rtd",,"MsnMoneyOptions",$B12,$C12,$D12,$F12,L$8)</f>
        <v>4.5999999999999996</v>
      </c>
      <c r="M12" s="3">
        <f>RTD("gartle.rtd",,"MsnMoneyOptions",$B12,$C12,$D12,$F12,M$8)</f>
        <v>4.6500000000000004</v>
      </c>
      <c r="N12" s="10">
        <f>RTD("gartle.rtd",,"MsnMoneyOptions",$B12,$C12,$D12,$F12,N$8)</f>
        <v>11389</v>
      </c>
      <c r="O12" s="10">
        <f>RTD("gartle.rtd",,"MsnMoneyOptions",$B12,$C12,$D12,$F12,O$8)</f>
        <v>132278</v>
      </c>
      <c r="P12" s="10"/>
      <c r="Q12" t="str">
        <f>RTD("gartle.rtd",,"MsnMoneyOptions",$B12,$C12,$D12,$F12,Q$8)</f>
        <v>AAPL170120C00100000</v>
      </c>
      <c r="R12">
        <f>RTD("gartle.rtd",,"MsnMoneyOptions",$B12,$C12,$D12,$F12,R$8)</f>
        <v>0</v>
      </c>
      <c r="S12" t="str">
        <f>RTD("gartle.rtd",,"MsnMoneyOptions",$B12,$C12,$D12,$F12,S$8)</f>
        <v/>
      </c>
    </row>
    <row r="13" spans="2:19" x14ac:dyDescent="0.25">
      <c r="B13" t="str">
        <f>$B$4</f>
        <v>126.1.AAPL.NAS</v>
      </c>
      <c r="C13" s="1">
        <f>$C$6</f>
        <v>42755</v>
      </c>
      <c r="D13">
        <f>RTD("gartle.rtd",,"MsnMoneyOptions",$B13,$C13,$D12,$F13,"Strike-1")</f>
        <v>97.5</v>
      </c>
      <c r="F13" t="str">
        <f t="shared" si="0"/>
        <v>CALL</v>
      </c>
      <c r="G13" s="3">
        <f>RTD("gartle.rtd",,"MsnMoneyOptions",$B13,$C13,$D13,$F13,G$8)</f>
        <v>5.74</v>
      </c>
      <c r="H13" s="3">
        <f>RTD("gartle.rtd",,"MsnMoneyOptions",$B13,$C13,$D13,$F13,H$8)</f>
        <v>-0.76</v>
      </c>
      <c r="I13" s="8">
        <f>RTD("gartle.rtd",,"MsnMoneyOptions",$B13,$C13,$D13,$F13,I$8)</f>
        <v>-0.11692307692307692</v>
      </c>
      <c r="J13" s="3">
        <f>RTD("gartle.rtd",,"MsnMoneyOptions",$B13,$C13,$D13,$F13,J$8)</f>
        <v>0.3</v>
      </c>
      <c r="K13" s="3">
        <f>RTD("gartle.rtd",,"MsnMoneyOptions",$B13,$C13,$D13,$F13,K$8)</f>
        <v>5.75</v>
      </c>
      <c r="L13" s="3">
        <f>RTD("gartle.rtd",,"MsnMoneyOptions",$B13,$C13,$D13,$F13,L$8)</f>
        <v>5.7</v>
      </c>
      <c r="M13" s="3">
        <f>RTD("gartle.rtd",,"MsnMoneyOptions",$B13,$C13,$D13,$F13,M$8)</f>
        <v>5.8</v>
      </c>
      <c r="N13" s="10">
        <f>RTD("gartle.rtd",,"MsnMoneyOptions",$B13,$C13,$D13,$F13,N$8)</f>
        <v>425</v>
      </c>
      <c r="O13" s="10">
        <f>RTD("gartle.rtd",,"MsnMoneyOptions",$B13,$C13,$D13,$F13,O$8)</f>
        <v>16872</v>
      </c>
      <c r="P13" s="10"/>
      <c r="Q13" t="str">
        <f>RTD("gartle.rtd",,"MsnMoneyOptions",$B13,$C13,$D13,$F13,Q$8)</f>
        <v>AAPL170120C00097500</v>
      </c>
      <c r="R13">
        <f>RTD("gartle.rtd",,"MsnMoneyOptions",$B13,$C13,$D13,$F13,R$8)</f>
        <v>0</v>
      </c>
      <c r="S13" t="str">
        <f>RTD("gartle.rtd",,"MsnMoneyOptions",$B13,$C13,$D13,$F13,S$8)</f>
        <v/>
      </c>
    </row>
    <row r="15" spans="2:19" x14ac:dyDescent="0.25">
      <c r="B15" s="6" t="s">
        <v>16</v>
      </c>
      <c r="C15" s="7">
        <f>C6</f>
        <v>42755</v>
      </c>
      <c r="D15" s="1"/>
      <c r="E15" s="14"/>
    </row>
    <row r="17" spans="2:19" x14ac:dyDescent="0.25">
      <c r="B17" s="9" t="s">
        <v>12</v>
      </c>
      <c r="C17" s="9" t="s">
        <v>13</v>
      </c>
      <c r="D17" s="4" t="s">
        <v>5</v>
      </c>
      <c r="E17" s="12"/>
      <c r="F17" s="4" t="s">
        <v>14</v>
      </c>
      <c r="G17" s="4" t="s">
        <v>1</v>
      </c>
      <c r="H17" s="4" t="s">
        <v>4</v>
      </c>
      <c r="I17" s="4" t="s">
        <v>15</v>
      </c>
      <c r="J17" s="4" t="s">
        <v>11</v>
      </c>
      <c r="K17" s="4" t="s">
        <v>6</v>
      </c>
      <c r="L17" s="4" t="s">
        <v>7</v>
      </c>
      <c r="M17" s="4" t="s">
        <v>8</v>
      </c>
      <c r="N17" s="4" t="s">
        <v>9</v>
      </c>
      <c r="O17" s="4" t="s">
        <v>10</v>
      </c>
      <c r="P17" s="4"/>
      <c r="Q17" s="9" t="s">
        <v>17</v>
      </c>
      <c r="R17" s="9" t="s">
        <v>19</v>
      </c>
      <c r="S17" s="4" t="s">
        <v>18</v>
      </c>
    </row>
    <row r="18" spans="2:19" x14ac:dyDescent="0.25">
      <c r="B18" t="str">
        <f>$B$4</f>
        <v>126.1.AAPL.NAS</v>
      </c>
      <c r="C18" s="1">
        <f>$C$15</f>
        <v>42755</v>
      </c>
      <c r="D18">
        <f>RTD("gartle.rtd",,"MsnMoneyOptions",$B18,$C18,$D19,$F18,"Strike+1")</f>
        <v>115</v>
      </c>
      <c r="F18" t="str">
        <f>$B$15</f>
        <v>PUT</v>
      </c>
      <c r="G18" s="3">
        <f>RTD("gartle.rtd",,"MsnMoneyOptions",$B18,$C18,$D18,$F18,G$17)</f>
        <v>19.649999999999999</v>
      </c>
      <c r="H18" s="3">
        <f>RTD("gartle.rtd",,"MsnMoneyOptions",$B18,$C18,$D18,$F18,H$17)</f>
        <v>1.55</v>
      </c>
      <c r="I18" s="8">
        <f>RTD("gartle.rtd",,"MsnMoneyOptions",$B18,$C18,$D18,$F18,I$17)</f>
        <v>8.5635359116022117E-2</v>
      </c>
      <c r="J18" s="3">
        <f>RTD("gartle.rtd",,"MsnMoneyOptions",$B18,$C18,$D18,$F18,J$17)</f>
        <v>7.7</v>
      </c>
      <c r="K18" s="3">
        <f>RTD("gartle.rtd",,"MsnMoneyOptions",$B18,$C18,$D18,$F18,K$17)</f>
        <v>19.475000000000001</v>
      </c>
      <c r="L18" s="3">
        <f>RTD("gartle.rtd",,"MsnMoneyOptions",$B18,$C18,$D18,$F18,L$17)</f>
        <v>19.25</v>
      </c>
      <c r="M18" s="3">
        <f>RTD("gartle.rtd",,"MsnMoneyOptions",$B18,$C18,$D18,$F18,M$17)</f>
        <v>19.7</v>
      </c>
      <c r="N18" s="10">
        <f>RTD("gartle.rtd",,"MsnMoneyOptions",$B18,$C18,$D18,$F18,N$17)</f>
        <v>271</v>
      </c>
      <c r="O18" s="10">
        <f>RTD("gartle.rtd",,"MsnMoneyOptions",$B18,$C18,$D18,$F18,O$17)</f>
        <v>48570</v>
      </c>
      <c r="P18" s="10"/>
      <c r="Q18" t="str">
        <f>RTD("gartle.rtd",,"MsnMoneyOptions",$B18,$C18,$D18,$F18,Q$8)</f>
        <v>AAPL170120P00115000</v>
      </c>
      <c r="R18">
        <f>RTD("gartle.rtd",,"MsnMoneyOptions",$B18,$C18,$D18,$F18,R$8)</f>
        <v>0</v>
      </c>
      <c r="S18" t="str">
        <f>RTD("gartle.rtd",,"MsnMoneyOptions",$B18,$C18,$D18,$F18,S$8)</f>
        <v/>
      </c>
    </row>
    <row r="19" spans="2:19" x14ac:dyDescent="0.25">
      <c r="B19" t="str">
        <f>$B$4</f>
        <v>126.1.AAPL.NAS</v>
      </c>
      <c r="C19" s="1">
        <f>$C$15</f>
        <v>42755</v>
      </c>
      <c r="D19">
        <f>RTD("gartle.rtd",,"MsnMoneyOptions",$B19,$C19,$D20,$F19,"Strike+1")</f>
        <v>110</v>
      </c>
      <c r="F19" t="str">
        <f>$B$15</f>
        <v>PUT</v>
      </c>
      <c r="G19" s="3">
        <f>RTD("gartle.rtd",,"MsnMoneyOptions",$B19,$C19,$D19,$F19,G$17)</f>
        <v>15.37</v>
      </c>
      <c r="H19" s="3">
        <f>RTD("gartle.rtd",,"MsnMoneyOptions",$B19,$C19,$D19,$F19,H$17)</f>
        <v>1.27</v>
      </c>
      <c r="I19" s="8">
        <f>RTD("gartle.rtd",,"MsnMoneyOptions",$B19,$C19,$D19,$F19,I$17)</f>
        <v>9.0070921985815608E-2</v>
      </c>
      <c r="J19" s="3">
        <f>RTD("gartle.rtd",,"MsnMoneyOptions",$B19,$C19,$D19,$F19,J$17)</f>
        <v>8.35</v>
      </c>
      <c r="K19" s="3">
        <f>RTD("gartle.rtd",,"MsnMoneyOptions",$B19,$C19,$D19,$F19,K$17)</f>
        <v>15.225</v>
      </c>
      <c r="L19" s="3">
        <f>RTD("gartle.rtd",,"MsnMoneyOptions",$B19,$C19,$D19,$F19,L$17)</f>
        <v>15.1</v>
      </c>
      <c r="M19" s="3">
        <f>RTD("gartle.rtd",,"MsnMoneyOptions",$B19,$C19,$D19,$F19,M$17)</f>
        <v>15.35</v>
      </c>
      <c r="N19" s="10">
        <f>RTD("gartle.rtd",,"MsnMoneyOptions",$B19,$C19,$D19,$F19,N$17)</f>
        <v>175</v>
      </c>
      <c r="O19" s="10">
        <f>RTD("gartle.rtd",,"MsnMoneyOptions",$B19,$C19,$D19,$F19,O$17)</f>
        <v>65168</v>
      </c>
      <c r="P19" s="10"/>
      <c r="Q19" t="str">
        <f>RTD("gartle.rtd",,"MsnMoneyOptions",$B19,$C19,$D19,$F19,Q$8)</f>
        <v>AAPL170120P00110000</v>
      </c>
      <c r="R19">
        <f>RTD("gartle.rtd",,"MsnMoneyOptions",$B19,$C19,$D19,$F19,R$8)</f>
        <v>0</v>
      </c>
      <c r="S19" t="str">
        <f>RTD("gartle.rtd",,"MsnMoneyOptions",$B19,$C19,$D19,$F19,S$8)</f>
        <v/>
      </c>
    </row>
    <row r="20" spans="2:19" x14ac:dyDescent="0.25">
      <c r="B20" t="str">
        <f t="shared" ref="B20:B22" si="1">$B$4</f>
        <v>126.1.AAPL.NAS</v>
      </c>
      <c r="C20" s="1">
        <f>$C$15</f>
        <v>42755</v>
      </c>
      <c r="D20" s="5">
        <f>RTD("gartle.rtd",,"MsnMoneyOptions",$B20,$C20,$C$4,$F20,"Strike~0")</f>
        <v>105</v>
      </c>
      <c r="F20" t="str">
        <f>$B$15</f>
        <v>PUT</v>
      </c>
      <c r="G20" s="3">
        <f>RTD("gartle.rtd",,"MsnMoneyOptions",$B20,$C20,$D20,$F20,G$17)</f>
        <v>11.44</v>
      </c>
      <c r="H20" s="3">
        <f>RTD("gartle.rtd",,"MsnMoneyOptions",$B20,$C20,$D20,$F20,H$17)</f>
        <v>0.92</v>
      </c>
      <c r="I20" s="8">
        <f>RTD("gartle.rtd",,"MsnMoneyOptions",$B20,$C20,$D20,$F20,I$17)</f>
        <v>8.7452471482889746E-2</v>
      </c>
      <c r="J20" s="3">
        <f>RTD("gartle.rtd",,"MsnMoneyOptions",$B20,$C20,$D20,$F20,J$17)</f>
        <v>9.4</v>
      </c>
      <c r="K20" s="3">
        <f>RTD("gartle.rtd",,"MsnMoneyOptions",$B20,$C20,$D20,$F20,K$17)</f>
        <v>11.324999999999999</v>
      </c>
      <c r="L20" s="3">
        <f>RTD("gartle.rtd",,"MsnMoneyOptions",$B20,$C20,$D20,$F20,L$17)</f>
        <v>11.25</v>
      </c>
      <c r="M20" s="3">
        <f>RTD("gartle.rtd",,"MsnMoneyOptions",$B20,$C20,$D20,$F20,M$17)</f>
        <v>11.4</v>
      </c>
      <c r="N20" s="10">
        <f>RTD("gartle.rtd",,"MsnMoneyOptions",$B20,$C20,$D20,$F20,N$17)</f>
        <v>294</v>
      </c>
      <c r="O20" s="10">
        <f>RTD("gartle.rtd",,"MsnMoneyOptions",$B20,$C20,$D20,$F20,O$17)</f>
        <v>39374</v>
      </c>
      <c r="P20" s="10"/>
      <c r="Q20" t="str">
        <f>RTD("gartle.rtd",,"MsnMoneyOptions",$B20,$C20,$D20,$F20,Q$8)</f>
        <v>AAPL170120P00105000</v>
      </c>
      <c r="R20">
        <f>RTD("gartle.rtd",,"MsnMoneyOptions",$B20,$C20,$D20,$F20,R$8)</f>
        <v>0</v>
      </c>
      <c r="S20" t="str">
        <f>RTD("gartle.rtd",,"MsnMoneyOptions",$B20,$C20,$D20,$F20,S$8)</f>
        <v/>
      </c>
    </row>
    <row r="21" spans="2:19" x14ac:dyDescent="0.25">
      <c r="B21" t="str">
        <f t="shared" si="1"/>
        <v>126.1.AAPL.NAS</v>
      </c>
      <c r="C21" s="1">
        <f>$C$15</f>
        <v>42755</v>
      </c>
      <c r="D21">
        <f>RTD("gartle.rtd",,"MsnMoneyOptions",$B21,$C21,$D20,$F21,"Strike-1")</f>
        <v>100</v>
      </c>
      <c r="F21" t="str">
        <f>$B$15</f>
        <v>PUT</v>
      </c>
      <c r="G21" s="3">
        <f>RTD("gartle.rtd",,"MsnMoneyOptions",$B21,$C21,$D21,$F21,G$17)</f>
        <v>8.09</v>
      </c>
      <c r="H21" s="3">
        <f>RTD("gartle.rtd",,"MsnMoneyOptions",$B21,$C21,$D21,$F21,H$17)</f>
        <v>0.64</v>
      </c>
      <c r="I21" s="8">
        <f>RTD("gartle.rtd",,"MsnMoneyOptions",$B21,$C21,$D21,$F21,I$17)</f>
        <v>8.5906040268456371E-2</v>
      </c>
      <c r="J21" s="3">
        <f>RTD("gartle.rtd",,"MsnMoneyOptions",$B21,$C21,$D21,$F21,J$17)</f>
        <v>8.15</v>
      </c>
      <c r="K21" s="3">
        <f>RTD("gartle.rtd",,"MsnMoneyOptions",$B21,$C21,$D21,$F21,K$17)</f>
        <v>8.0749999999999993</v>
      </c>
      <c r="L21" s="3">
        <f>RTD("gartle.rtd",,"MsnMoneyOptions",$B21,$C21,$D21,$F21,L$17)</f>
        <v>8</v>
      </c>
      <c r="M21" s="3">
        <f>RTD("gartle.rtd",,"MsnMoneyOptions",$B21,$C21,$D21,$F21,M$17)</f>
        <v>8.15</v>
      </c>
      <c r="N21" s="10">
        <f>RTD("gartle.rtd",,"MsnMoneyOptions",$B21,$C21,$D21,$F21,N$17)</f>
        <v>602</v>
      </c>
      <c r="O21" s="10">
        <f>RTD("gartle.rtd",,"MsnMoneyOptions",$B21,$C21,$D21,$F21,O$17)</f>
        <v>52842</v>
      </c>
      <c r="P21" s="10"/>
      <c r="Q21" t="str">
        <f>RTD("gartle.rtd",,"MsnMoneyOptions",$B21,$C21,$D21,$F21,Q$8)</f>
        <v>AAPL170120P00100000</v>
      </c>
      <c r="R21">
        <f>RTD("gartle.rtd",,"MsnMoneyOptions",$B21,$C21,$D21,$F21,R$8)</f>
        <v>0</v>
      </c>
      <c r="S21" t="str">
        <f>RTD("gartle.rtd",,"MsnMoneyOptions",$B21,$C21,$D21,$F21,S$8)</f>
        <v/>
      </c>
    </row>
    <row r="22" spans="2:19" x14ac:dyDescent="0.25">
      <c r="B22" t="str">
        <f t="shared" si="1"/>
        <v>126.1.AAPL.NAS</v>
      </c>
      <c r="C22" s="1">
        <f>$C$15</f>
        <v>42755</v>
      </c>
      <c r="D22">
        <f>RTD("gartle.rtd",,"MsnMoneyOptions",$B22,$C22,$D21,$F22,"Strike-1")</f>
        <v>97.5</v>
      </c>
      <c r="F22" t="str">
        <f>$B$15</f>
        <v>PUT</v>
      </c>
      <c r="G22" s="3">
        <f>RTD("gartle.rtd",,"MsnMoneyOptions",$B22,$C22,$D22,$F22,G$17)</f>
        <v>6.75</v>
      </c>
      <c r="H22" s="3">
        <f>RTD("gartle.rtd",,"MsnMoneyOptions",$B22,$C22,$D22,$F22,H$17)</f>
        <v>0.6</v>
      </c>
      <c r="I22" s="8">
        <f>RTD("gartle.rtd",,"MsnMoneyOptions",$B22,$C22,$D22,$F22,I$17)</f>
        <v>9.7560975609756087E-2</v>
      </c>
      <c r="J22" s="3">
        <f>RTD("gartle.rtd",,"MsnMoneyOptions",$B22,$C22,$D22,$F22,J$17)</f>
        <v>6.8</v>
      </c>
      <c r="K22" s="3">
        <f>RTD("gartle.rtd",,"MsnMoneyOptions",$B22,$C22,$D22,$F22,K$17)</f>
        <v>6.7249999999999996</v>
      </c>
      <c r="L22" s="3">
        <f>RTD("gartle.rtd",,"MsnMoneyOptions",$B22,$C22,$D22,$F22,L$17)</f>
        <v>6.65</v>
      </c>
      <c r="M22" s="3">
        <f>RTD("gartle.rtd",,"MsnMoneyOptions",$B22,$C22,$D22,$F22,M$17)</f>
        <v>6.8</v>
      </c>
      <c r="N22" s="10">
        <f>RTD("gartle.rtd",,"MsnMoneyOptions",$B22,$C22,$D22,$F22,N$17)</f>
        <v>345</v>
      </c>
      <c r="O22" s="10">
        <f>RTD("gartle.rtd",,"MsnMoneyOptions",$B22,$C22,$D22,$F22,O$17)</f>
        <v>16492</v>
      </c>
      <c r="P22" s="10"/>
      <c r="Q22" t="str">
        <f>RTD("gartle.rtd",,"MsnMoneyOptions",$B22,$C22,$D22,$F22,Q$8)</f>
        <v>AAPL170120P00097500</v>
      </c>
      <c r="R22">
        <f>RTD("gartle.rtd",,"MsnMoneyOptions",$B22,$C22,$D22,$F22,R$8)</f>
        <v>0</v>
      </c>
      <c r="S22" t="str">
        <f>RTD("gartle.rtd",,"MsnMoneyOptions",$B22,$C22,$D22,$F22,S$8)</f>
        <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MSN Money Options</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vs</cp:lastModifiedBy>
  <dcterms:created xsi:type="dcterms:W3CDTF">2015-03-04T11:13:30Z</dcterms:created>
  <dcterms:modified xsi:type="dcterms:W3CDTF">2016-07-27T15:42:02Z</dcterms:modified>
</cp:coreProperties>
</file>