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230E5A18-5ABC-47FF-AB4E-6E4FDF51E13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tocks" sheetId="1" r:id="rId1"/>
    <sheet name="HistoricalPrices" sheetId="4" r:id="rId2"/>
    <sheet name="Options" sheetId="2" r:id="rId3"/>
    <sheet name="Currencies" sheetId="3" r:id="rId4"/>
  </sheets>
  <definedNames>
    <definedName name="_xlnm.Print_Area" localSheetId="3">Currencies!$B$3:$D$30</definedName>
    <definedName name="_xlnm.Print_Area" localSheetId="1">HistoricalPrices!$B$3:$D$25</definedName>
    <definedName name="_xlnm.Print_Area" localSheetId="2">Options!$B$3:$D$29</definedName>
    <definedName name="_xlnm.Print_Area" localSheetId="0">Stocks!$B$3:$E$145</definedName>
    <definedName name="_xlnm.Print_Titles" localSheetId="3">Currencies!$4:$4</definedName>
    <definedName name="_xlnm.Print_Titles" localSheetId="1">HistoricalPrices!$4:$4</definedName>
    <definedName name="_xlnm.Print_Titles" localSheetId="2">Options!$4:$4</definedName>
    <definedName name="_xlnm.Print_Titles" localSheetId="0">Stocks!$4:$4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" l="1"/>
  <c r="C60" i="1"/>
  <c r="D11" i="1"/>
  <c r="C11" i="1"/>
  <c r="E4" i="1"/>
  <c r="D4" i="1"/>
  <c r="C4" i="1"/>
  <c r="D8" i="3"/>
  <c r="C11" i="2"/>
  <c r="D17" i="4"/>
  <c r="D10" i="4"/>
  <c r="D13" i="4"/>
  <c r="D21" i="4"/>
  <c r="D33" i="1"/>
  <c r="D69" i="1"/>
  <c r="C58" i="1"/>
  <c r="C29" i="1"/>
  <c r="C54" i="1"/>
  <c r="C44" i="1"/>
  <c r="C18" i="3"/>
  <c r="C10" i="3"/>
  <c r="C40" i="1"/>
  <c r="C70" i="1"/>
  <c r="C76" i="1"/>
  <c r="C22" i="4"/>
  <c r="C100" i="1"/>
  <c r="D26" i="3"/>
  <c r="D10" i="3"/>
  <c r="C106" i="1"/>
  <c r="D49" i="1"/>
  <c r="C131" i="1"/>
  <c r="C29" i="2"/>
  <c r="D137" i="1"/>
  <c r="C8" i="4"/>
  <c r="D30" i="1"/>
  <c r="C124" i="1"/>
  <c r="D17" i="3"/>
  <c r="C93" i="1"/>
  <c r="C107" i="1"/>
  <c r="C101" i="1"/>
  <c r="D13" i="1"/>
  <c r="D14" i="3"/>
  <c r="C6" i="1"/>
  <c r="C6" i="2"/>
  <c r="D16" i="4"/>
  <c r="E8" i="1"/>
  <c r="E6" i="1"/>
  <c r="D15" i="4"/>
  <c r="D78" i="1"/>
  <c r="D32" i="1"/>
  <c r="C7" i="1"/>
  <c r="C137" i="1"/>
  <c r="C128" i="1"/>
  <c r="C10" i="1"/>
  <c r="C57" i="1"/>
  <c r="C26" i="3"/>
  <c r="C16" i="3"/>
  <c r="C29" i="3"/>
  <c r="C114" i="1"/>
  <c r="C140" i="1"/>
  <c r="C16" i="2"/>
  <c r="C108" i="1"/>
  <c r="D70" i="1"/>
  <c r="C71" i="1"/>
  <c r="C21" i="2"/>
  <c r="C119" i="1"/>
  <c r="D50" i="1"/>
  <c r="C83" i="1"/>
  <c r="C91" i="1"/>
  <c r="C98" i="1"/>
  <c r="D21" i="1"/>
  <c r="C16" i="4"/>
  <c r="C17" i="2"/>
  <c r="D25" i="1"/>
  <c r="D48" i="1"/>
  <c r="C142" i="1"/>
  <c r="D16" i="3"/>
  <c r="C22" i="2"/>
  <c r="D7" i="1"/>
  <c r="C7" i="2"/>
  <c r="D24" i="4"/>
  <c r="E9" i="1"/>
  <c r="D37" i="1"/>
  <c r="D34" i="1"/>
  <c r="C22" i="1"/>
  <c r="C53" i="1"/>
  <c r="C35" i="1"/>
  <c r="C14" i="1"/>
  <c r="C52" i="1"/>
  <c r="C55" i="1"/>
  <c r="C138" i="1"/>
  <c r="C14" i="3"/>
  <c r="C28" i="3"/>
  <c r="C82" i="1"/>
  <c r="C14" i="4"/>
  <c r="C104" i="1"/>
  <c r="C105" i="1"/>
  <c r="C18" i="2"/>
  <c r="D23" i="1"/>
  <c r="C111" i="1"/>
  <c r="D43" i="1"/>
  <c r="C99" i="1"/>
  <c r="D42" i="1"/>
  <c r="C110" i="1"/>
  <c r="D28" i="3"/>
  <c r="C102" i="1"/>
  <c r="C18" i="4"/>
  <c r="C26" i="2"/>
  <c r="C14" i="2"/>
  <c r="D27" i="3"/>
  <c r="C39" i="1"/>
  <c r="D18" i="3"/>
  <c r="D14" i="1"/>
  <c r="C9" i="2"/>
  <c r="D23" i="4"/>
  <c r="D22" i="4"/>
  <c r="D68" i="1"/>
  <c r="D75" i="1"/>
  <c r="C13" i="1"/>
  <c r="C45" i="1"/>
  <c r="C48" i="1"/>
  <c r="C42" i="1"/>
  <c r="C139" i="1"/>
  <c r="C32" i="1"/>
  <c r="C130" i="1"/>
  <c r="C30" i="3"/>
  <c r="C20" i="3"/>
  <c r="C23" i="2"/>
  <c r="D22" i="1"/>
  <c r="D24" i="1"/>
  <c r="C120" i="1"/>
  <c r="C10" i="4"/>
  <c r="C85" i="1"/>
  <c r="D27" i="1"/>
  <c r="C28" i="2"/>
  <c r="C113" i="1"/>
  <c r="D16" i="1"/>
  <c r="C19" i="2"/>
  <c r="D46" i="1"/>
  <c r="C132" i="1"/>
  <c r="D24" i="3"/>
  <c r="D25" i="3"/>
  <c r="C20" i="2"/>
  <c r="C12" i="4"/>
  <c r="D20" i="1"/>
  <c r="D134" i="1"/>
  <c r="C64" i="1"/>
  <c r="C50" i="1"/>
  <c r="C63" i="1"/>
  <c r="C17" i="4"/>
  <c r="D15" i="1"/>
  <c r="D7" i="3"/>
  <c r="D10" i="1"/>
  <c r="D6" i="4"/>
  <c r="D14" i="4"/>
  <c r="D8" i="4"/>
  <c r="D141" i="1"/>
  <c r="D39" i="1"/>
  <c r="C51" i="1"/>
  <c r="C36" i="1"/>
  <c r="C47" i="1"/>
  <c r="C43" i="1"/>
  <c r="C49" i="1"/>
  <c r="C19" i="3"/>
  <c r="C6" i="3"/>
  <c r="C7" i="3"/>
  <c r="C97" i="1"/>
  <c r="D65" i="1"/>
  <c r="C109" i="1"/>
  <c r="D101" i="1"/>
  <c r="C25" i="2"/>
  <c r="C92" i="1"/>
  <c r="D19" i="3"/>
  <c r="C66" i="1"/>
  <c r="C89" i="1"/>
  <c r="D140" i="1"/>
  <c r="C25" i="4"/>
  <c r="D47" i="1"/>
  <c r="C21" i="4"/>
  <c r="D136" i="1"/>
  <c r="C20" i="4"/>
  <c r="D29" i="1"/>
  <c r="D61" i="1"/>
  <c r="C121" i="1"/>
  <c r="D17" i="1"/>
  <c r="D26" i="1"/>
  <c r="D21" i="3"/>
  <c r="D9" i="4"/>
  <c r="C15" i="1"/>
  <c r="C24" i="1"/>
  <c r="C22" i="3"/>
  <c r="C17" i="3"/>
  <c r="C23" i="4"/>
  <c r="C11" i="4"/>
  <c r="D57" i="1"/>
  <c r="D6" i="3"/>
  <c r="D6" i="1"/>
  <c r="D11" i="4"/>
  <c r="D18" i="4"/>
  <c r="D74" i="1"/>
  <c r="C33" i="1"/>
  <c r="C56" i="1"/>
  <c r="C126" i="1"/>
  <c r="C65" i="1"/>
  <c r="C67" i="1"/>
  <c r="C23" i="1"/>
  <c r="C25" i="3"/>
  <c r="C11" i="3"/>
  <c r="C15" i="3"/>
  <c r="C15" i="2"/>
  <c r="D15" i="3"/>
  <c r="C9" i="4"/>
  <c r="D60" i="1"/>
  <c r="D11" i="3"/>
  <c r="C141" i="1"/>
  <c r="D20" i="3"/>
  <c r="C118" i="1"/>
  <c r="C122" i="1"/>
  <c r="C41" i="1"/>
  <c r="D76" i="1"/>
  <c r="C129" i="1"/>
  <c r="C115" i="1"/>
  <c r="C88" i="1"/>
  <c r="C10" i="2"/>
  <c r="C46" i="1"/>
  <c r="C12" i="3"/>
  <c r="D13" i="3"/>
  <c r="C62" i="1"/>
  <c r="C86" i="1"/>
  <c r="C6" i="4"/>
  <c r="C12" i="2"/>
  <c r="D12" i="4"/>
  <c r="D19" i="4"/>
  <c r="D135" i="1"/>
  <c r="D35" i="1"/>
  <c r="C37" i="1"/>
  <c r="C34" i="1"/>
  <c r="C135" i="1"/>
  <c r="C134" i="1"/>
  <c r="C24" i="3"/>
  <c r="C21" i="3"/>
  <c r="C27" i="3"/>
  <c r="C13" i="4"/>
  <c r="D22" i="3"/>
  <c r="C116" i="1"/>
  <c r="D66" i="1"/>
  <c r="C95" i="1"/>
  <c r="D12" i="3"/>
  <c r="C24" i="4"/>
  <c r="C96" i="1"/>
  <c r="C24" i="2"/>
  <c r="D29" i="3"/>
  <c r="C72" i="1"/>
  <c r="C68" i="1"/>
  <c r="C123" i="1"/>
  <c r="D28" i="1"/>
  <c r="C127" i="1"/>
  <c r="D30" i="3"/>
  <c r="C143" i="1"/>
  <c r="D25" i="4"/>
  <c r="D20" i="4"/>
  <c r="D36" i="1"/>
  <c r="C136" i="1"/>
  <c r="C13" i="3"/>
  <c r="C125" i="1"/>
  <c r="C19" i="4"/>
  <c r="C15" i="4"/>
  <c r="D26" i="2"/>
  <c r="D19" i="2"/>
  <c r="D20" i="2"/>
  <c r="D21" i="2"/>
  <c r="D25" i="2"/>
  <c r="D28" i="2"/>
  <c r="D27" i="2"/>
  <c r="D17" i="2"/>
  <c r="D18" i="2"/>
  <c r="C69" i="1"/>
  <c r="D11" i="2"/>
  <c r="C94" i="1"/>
  <c r="D9" i="2"/>
  <c r="D18" i="1"/>
  <c r="D10" i="2"/>
  <c r="D6" i="2"/>
  <c r="D19" i="1"/>
  <c r="D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Symbol</t>
        </r>
      </text>
    </comment>
    <comment ref="B2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 xml:space="preserve">Date
</t>
        </r>
      </text>
    </comment>
  </commentList>
</comments>
</file>

<file path=xl/sharedStrings.xml><?xml version="1.0" encoding="utf-8"?>
<sst xmlns="http://schemas.openxmlformats.org/spreadsheetml/2006/main" count="244" uniqueCount="180">
  <si>
    <t>Value</t>
  </si>
  <si>
    <t>Stock Information</t>
  </si>
  <si>
    <t>Symbol</t>
  </si>
  <si>
    <t>Company Name</t>
  </si>
  <si>
    <t>Industry</t>
  </si>
  <si>
    <t>Sector</t>
  </si>
  <si>
    <t>Stock Exchange</t>
  </si>
  <si>
    <t>Earnings Date</t>
  </si>
  <si>
    <t>Option Contract Information</t>
  </si>
  <si>
    <t>Strike</t>
  </si>
  <si>
    <t>Type</t>
  </si>
  <si>
    <t>Trading Information</t>
  </si>
  <si>
    <t>Last Trade Date</t>
  </si>
  <si>
    <t>Last Trade Time</t>
  </si>
  <si>
    <t>Last Trade DateTime</t>
  </si>
  <si>
    <t>Bid</t>
  </si>
  <si>
    <t>Ask</t>
  </si>
  <si>
    <t>Last</t>
  </si>
  <si>
    <t>Change</t>
  </si>
  <si>
    <t>Open</t>
  </si>
  <si>
    <t>High</t>
  </si>
  <si>
    <t>Low</t>
  </si>
  <si>
    <t>Volume</t>
  </si>
  <si>
    <t>Open Interest</t>
  </si>
  <si>
    <t>Implied Volatility</t>
  </si>
  <si>
    <t>Prev Close</t>
  </si>
  <si>
    <t>Previous Close</t>
  </si>
  <si>
    <t>Days Range</t>
  </si>
  <si>
    <t>Stock Price History</t>
  </si>
  <si>
    <t>Beta</t>
  </si>
  <si>
    <t>52-Week Change</t>
  </si>
  <si>
    <t>S&amp;P500 52-Week Change</t>
  </si>
  <si>
    <t>52-Week High</t>
  </si>
  <si>
    <t>52-Week Low</t>
  </si>
  <si>
    <t>52-Week High Date</t>
  </si>
  <si>
    <t>52-Week Low Date</t>
  </si>
  <si>
    <t>52-Week Range</t>
  </si>
  <si>
    <t>Change from 52-Week High</t>
  </si>
  <si>
    <t>Change from 52-Week Low</t>
  </si>
  <si>
    <t>% Change from 52-Week High</t>
  </si>
  <si>
    <t>% Change from 52-Week Low</t>
  </si>
  <si>
    <t>50-Day Moving Average</t>
  </si>
  <si>
    <t>200-Day Moving Average</t>
  </si>
  <si>
    <t>Change from 50-Day Moving Average</t>
  </si>
  <si>
    <t>Change from 200-Day Moving Average</t>
  </si>
  <si>
    <t>% Change from 50-Day Moving Average</t>
  </si>
  <si>
    <t>% Change from 200-Day Moving Average</t>
  </si>
  <si>
    <t>Avg Vol (3 month)</t>
  </si>
  <si>
    <t>Avg Vol (10 day)</t>
  </si>
  <si>
    <t>Valuation Measures</t>
  </si>
  <si>
    <t>Market Cap</t>
  </si>
  <si>
    <t>Market Cap $</t>
  </si>
  <si>
    <t>Enterprise Value</t>
  </si>
  <si>
    <t>Enterprise Value $</t>
  </si>
  <si>
    <t>Enterprise Value Date</t>
  </si>
  <si>
    <t>Forward P/E</t>
  </si>
  <si>
    <t>Forward P/E Date</t>
  </si>
  <si>
    <t>PEG Ratio</t>
  </si>
  <si>
    <t>Price/Sales</t>
  </si>
  <si>
    <t>Price/Book</t>
  </si>
  <si>
    <t>Enterprise Value/Revenue</t>
  </si>
  <si>
    <t>Enterprise Value/EBITDA</t>
  </si>
  <si>
    <t>Estimates</t>
  </si>
  <si>
    <t>One Year Target Price</t>
  </si>
  <si>
    <t>Mean Recommendation</t>
  </si>
  <si>
    <t>Fiscal Year</t>
  </si>
  <si>
    <t>Fiscal Year Ends</t>
  </si>
  <si>
    <t>Most Recent Quarter</t>
  </si>
  <si>
    <t>Profitability</t>
  </si>
  <si>
    <t>Profit Margin</t>
  </si>
  <si>
    <t>Operating Margin</t>
  </si>
  <si>
    <t>Management Effectiveness</t>
  </si>
  <si>
    <t>Return on Assets</t>
  </si>
  <si>
    <t>Return on Equity</t>
  </si>
  <si>
    <t>Income Statement</t>
  </si>
  <si>
    <t>Revenue</t>
  </si>
  <si>
    <t>Revenue $</t>
  </si>
  <si>
    <t>Revenue Per Share</t>
  </si>
  <si>
    <t>Qtrly Revenue Growth</t>
  </si>
  <si>
    <t>Gross Profit</t>
  </si>
  <si>
    <t>Gross Profit $</t>
  </si>
  <si>
    <t>EBITDA</t>
  </si>
  <si>
    <t>EBITDA $</t>
  </si>
  <si>
    <t>Net Income Avl to Common</t>
  </si>
  <si>
    <t>Net Income Avl to Common $</t>
  </si>
  <si>
    <t>Qtrly Earnings Growth</t>
  </si>
  <si>
    <t>Balance Sheet</t>
  </si>
  <si>
    <t>Total Cash</t>
  </si>
  <si>
    <t>Total Cash $</t>
  </si>
  <si>
    <t>Total Cash Per Share</t>
  </si>
  <si>
    <t>Total Debt</t>
  </si>
  <si>
    <t>Total Debt $</t>
  </si>
  <si>
    <t>Total Debt/Equity</t>
  </si>
  <si>
    <t>Current Ratio</t>
  </si>
  <si>
    <t>Book Value Per Share</t>
  </si>
  <si>
    <t>Cash Flow Statement</t>
  </si>
  <si>
    <t>Operating Cash Flow</t>
  </si>
  <si>
    <t>Operating Cash Flow $</t>
  </si>
  <si>
    <t>Levered Free Cash Flow</t>
  </si>
  <si>
    <t>Levered Free Cash Flow $</t>
  </si>
  <si>
    <t>Share Statistics</t>
  </si>
  <si>
    <t>Shares Outstanding</t>
  </si>
  <si>
    <t>Shares Outstanding $</t>
  </si>
  <si>
    <t>Float</t>
  </si>
  <si>
    <t>Float $</t>
  </si>
  <si>
    <t>% Held by Insiders</t>
  </si>
  <si>
    <t>% Held by Institutions</t>
  </si>
  <si>
    <t>Shares Short</t>
  </si>
  <si>
    <t>Shares Short $</t>
  </si>
  <si>
    <t>Shares Short Date</t>
  </si>
  <si>
    <t>Short Ratio</t>
  </si>
  <si>
    <t>Short Ratio Date</t>
  </si>
  <si>
    <t>Short % of Float</t>
  </si>
  <si>
    <t>Short % of Float Date</t>
  </si>
  <si>
    <t>Shares Short (prior month)</t>
  </si>
  <si>
    <t>Shares Short (prior month) $</t>
  </si>
  <si>
    <t>Dividends &amp; Splits</t>
  </si>
  <si>
    <t>Forward Annual Dividend Rate</t>
  </si>
  <si>
    <t>Forward Annual Dividend Yield</t>
  </si>
  <si>
    <t>Trailing Annual Dividend Rate</t>
  </si>
  <si>
    <t>Trailing Annual Dividend Yield</t>
  </si>
  <si>
    <t>5 Year Average Dividend Yield</t>
  </si>
  <si>
    <t>Payout Ratio</t>
  </si>
  <si>
    <t>Dividend Date</t>
  </si>
  <si>
    <t>Ex-Dividend Date</t>
  </si>
  <si>
    <t>Last Split Factor</t>
  </si>
  <si>
    <t>Last Split Date</t>
  </si>
  <si>
    <t>YahooFinanceSummary</t>
  </si>
  <si>
    <t>YahooFinanceOptions</t>
  </si>
  <si>
    <t>Change In Percent</t>
  </si>
  <si>
    <t>BidX</t>
  </si>
  <si>
    <t>AskX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</si>
  <si>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</si>
  <si>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</si>
  <si>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</si>
  <si>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</si>
  <si>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</si>
  <si>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</si>
  <si>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</si>
  <si>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AAPL</t>
  </si>
  <si>
    <t>EPS Estimate Current Year</t>
  </si>
  <si>
    <t>EPS Estimate Next Year</t>
  </si>
  <si>
    <t>EPS Estimate Next Quarter</t>
  </si>
  <si>
    <t>P/E Estimate Current Year</t>
  </si>
  <si>
    <t>P/E Estimate Next Year</t>
  </si>
  <si>
    <t>Bid Size</t>
  </si>
  <si>
    <t>Ask Size</t>
  </si>
  <si>
    <t>Expire Date</t>
  </si>
  <si>
    <t>EPS</t>
  </si>
  <si>
    <t>YahooFinanceCurrencies</t>
  </si>
  <si>
    <t>YahooFinanceHistoricalCSV</t>
  </si>
  <si>
    <t>MsnMoneyHistoricalDays</t>
  </si>
  <si>
    <t>Close</t>
  </si>
  <si>
    <t>Option Code</t>
  </si>
  <si>
    <t>Date</t>
  </si>
  <si>
    <t>Prev Date</t>
  </si>
  <si>
    <t>Prev Open</t>
  </si>
  <si>
    <t>Prev High</t>
  </si>
  <si>
    <t>Prev Low</t>
  </si>
  <si>
    <t>Prev Volume</t>
  </si>
  <si>
    <t>AdjClose</t>
  </si>
  <si>
    <t>AdjChange</t>
  </si>
  <si>
    <t>Change in Percent</t>
  </si>
  <si>
    <t>AdjChange in Percent</t>
  </si>
  <si>
    <t>Prev AdjClose</t>
  </si>
  <si>
    <t>Name</t>
  </si>
  <si>
    <t>P/E</t>
  </si>
  <si>
    <t>You may also use names without spaces, dashes and slashes. For example, ExDividendDate instead of Ex-Dividend Date.</t>
  </si>
  <si>
    <r>
      <t xml:space="preserve">See field descriptions at </t>
    </r>
    <r>
      <rPr>
        <u/>
        <sz val="9"/>
        <color rgb="FF0070C0"/>
        <rFont val="Calibri"/>
        <family val="2"/>
        <charset val="204"/>
        <scheme val="minor"/>
      </rPr>
      <t>https://help.yahoo.com/kb/finance/SLN2347.html</t>
    </r>
    <r>
      <rPr>
        <sz val="9"/>
        <color theme="1" tint="0.14996795556505021"/>
        <rFont val="Calibri"/>
        <family val="2"/>
        <charset val="204"/>
        <scheme val="minor"/>
      </rPr>
      <t>.</t>
    </r>
  </si>
  <si>
    <t>USDEUR=X</t>
  </si>
  <si>
    <t>YahooFinanceQuotes</t>
  </si>
  <si>
    <t>MsnMoneyHistoricalPrices</t>
  </si>
  <si>
    <t>YahooFinanceAssetProfiles</t>
  </si>
  <si>
    <t>YahooFinanceHistoricalPrices</t>
  </si>
  <si>
    <t>If you see #N/A in formulas, save the workbook to a trusted location like the Desktop</t>
  </si>
  <si>
    <t>MARKET.RTD Providers for Stocks</t>
  </si>
  <si>
    <t>MARKET.RTD Providers for Historical Prices</t>
  </si>
  <si>
    <t>MARKET.RTD Providers for Options</t>
  </si>
  <si>
    <t>MARKET.RTD Providers for Currencies</t>
  </si>
  <si>
    <t>AAPL250117C00150000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</si>
</sst>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[$-409]dd/mm/yy\ h:mm\ AM/PM;@"/>
    <numFmt numFmtId="166" formatCode="0.0000%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 tint="0.14996795556505021"/>
      <name val="Calibri"/>
      <family val="2"/>
      <charset val="204"/>
      <scheme val="minor"/>
    </font>
    <font>
      <sz val="9"/>
      <color theme="1" tint="0.14996795556505021"/>
      <name val="Calibri"/>
      <family val="2"/>
      <charset val="204"/>
      <scheme val="minor"/>
    </font>
    <font>
      <u/>
      <sz val="9"/>
      <color rgb="FF0070C0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4" xfId="0" applyFont="1" applyFill="1" applyBorder="1" applyAlignment="1">
      <alignment horizontal="centerContinuous" vertical="top"/>
    </xf>
    <xf numFmtId="0" fontId="2" fillId="0" borderId="7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4" fillId="0" borderId="0" xfId="0" applyFont="1"/>
    <xf numFmtId="0" fontId="2" fillId="0" borderId="13" xfId="0" applyFont="1" applyBorder="1" applyAlignment="1">
      <alignment vertical="top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4" fontId="2" fillId="0" borderId="10" xfId="0" applyNumberFormat="1" applyFont="1" applyBorder="1" applyAlignment="1">
      <alignment vertical="center"/>
    </xf>
    <xf numFmtId="14" fontId="2" fillId="0" borderId="13" xfId="0" applyNumberFormat="1" applyFont="1" applyBorder="1" applyAlignment="1">
      <alignment vertical="center"/>
    </xf>
    <xf numFmtId="10" fontId="2" fillId="0" borderId="10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14" fontId="2" fillId="0" borderId="12" xfId="0" applyNumberFormat="1" applyFont="1" applyBorder="1" applyAlignment="1">
      <alignment vertical="center"/>
    </xf>
    <xf numFmtId="14" fontId="2" fillId="0" borderId="11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164" fontId="2" fillId="0" borderId="11" xfId="0" applyNumberFormat="1" applyFont="1" applyBorder="1" applyAlignment="1">
      <alignment vertical="center"/>
    </xf>
    <xf numFmtId="165" fontId="2" fillId="0" borderId="11" xfId="0" applyNumberFormat="1" applyFon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2" fillId="0" borderId="13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66" fontId="2" fillId="0" borderId="10" xfId="0" applyNumberFormat="1" applyFont="1" applyBorder="1" applyAlignment="1">
      <alignment vertical="center"/>
    </xf>
    <xf numFmtId="166" fontId="2" fillId="0" borderId="11" xfId="0" applyNumberFormat="1" applyFont="1" applyBorder="1" applyAlignment="1">
      <alignment vertical="center"/>
    </xf>
    <xf numFmtId="166" fontId="2" fillId="0" borderId="13" xfId="0" applyNumberFormat="1" applyFont="1" applyBorder="1" applyAlignment="1">
      <alignment vertical="center"/>
    </xf>
    <xf numFmtId="166" fontId="2" fillId="0" borderId="14" xfId="0" applyNumberFormat="1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6" xfId="0" applyFont="1" applyFill="1" applyBorder="1" applyAlignment="1">
      <alignment horizontal="centerContinuous" vertical="center"/>
    </xf>
    <xf numFmtId="0" fontId="7" fillId="3" borderId="0" xfId="0" applyFont="1" applyFill="1"/>
    <xf numFmtId="14" fontId="7" fillId="3" borderId="0" xfId="0" applyNumberFormat="1" applyFont="1" applyFill="1" applyAlignment="1">
      <alignment horizontal="center"/>
    </xf>
    <xf numFmtId="2" fontId="2" fillId="0" borderId="12" xfId="0" applyNumberFormat="1" applyFont="1" applyBorder="1" applyAlignment="1">
      <alignment vertical="center"/>
    </xf>
    <xf numFmtId="2" fontId="2" fillId="0" borderId="11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9" fillId="0" borderId="0" xfId="0" applyFont="1"/>
    <xf numFmtId="0" fontId="11" fillId="0" borderId="0" xfId="0" applyFont="1"/>
    <xf numFmtId="14" fontId="2" fillId="4" borderId="10" xfId="0" applyNumberFormat="1" applyFont="1" applyFill="1" applyBorder="1" applyAlignment="1">
      <alignment vertical="center"/>
    </xf>
    <xf numFmtId="14" fontId="2" fillId="4" borderId="1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45408</v>
        <stp/>
        <stp>YahooFinanceCurrencies</stp>
        <stp>USDEUR=X</stp>
        <stp>Last Trade Date</stp>
        <tr r="C10" s="3"/>
      </tp>
      <tp t="e">
        <v>#N/A</v>
        <stp/>
        <stp>YahooFinanceSummary</stp>
        <stp>AAPL</stp>
        <stp>52-Week High Date</stp>
        <tr r="C44" s="1"/>
      </tp>
      <tp>
        <v>169.3</v>
        <stp/>
        <stp>YahooFinanceHistoricalPrices</stp>
        <stp>AAPL</stp>
        <stp/>
        <stp>Close</stp>
        <tr r="C12" s="4"/>
      </tp>
      <tp t="e">
        <v>#N/A</v>
        <stp/>
        <stp>YahooFinanceSummary</stp>
        <stp>AAPL</stp>
        <stp>5 Year Average Dividend Yield</stp>
        <tr r="C138" s="1"/>
      </tp>
      <tp>
        <v>0.88685999999999998</v>
        <stp/>
        <stp>YahooFinanceQuotes</stp>
        <stp>USDEUR=X</stp>
        <stp>52-Week Low</stp>
        <tr r="D25" s="3"/>
      </tp>
      <tp>
        <v>101912593</v>
        <stp/>
        <stp>YahooFinanceSummary</stp>
        <stp>AAPL</stp>
        <stp>Shares Short $</stp>
        <tr r="C125" s="1"/>
      </tp>
      <tp>
        <v>169.89</v>
        <stp/>
        <stp>YahooFinanceHistoricalPrices</stp>
        <stp>AAPL</stp>
        <stp/>
        <stp>Prev AdjClose</stp>
        <tr r="C24" s="4"/>
      </tp>
      <tp t="e">
        <v>#N/A</v>
        <stp/>
        <stp>YahooFinanceSummary</stp>
        <stp>AAPL</stp>
        <stp>After Hours Trade DateTime</stp>
        <tr r="C34" s="1"/>
      </tp>
      <tp>
        <v>45674</v>
        <stp/>
        <stp>YahooFinanceQuotes</stp>
        <stp>AAPL250117C00150000</stp>
        <stp>Expire Date</stp>
        <tr r="C11" s="2"/>
      </tp>
      <tp t="e">
        <v>#N/A</v>
        <stp/>
        <stp>YahooFinanceSummary</stp>
        <stp>AAPL</stp>
        <stp>50-Day Moving Average</stp>
        <tr r="C51" s="1"/>
      </tp>
      <tp>
        <v>30.2</v>
        <stp/>
        <stp>YahooFinanceOptions</stp>
        <stp>AAPL250117C00150000</stp>
        <stp>Last</stp>
        <tr r="D19" s="2"/>
      </tp>
      <tp t="s">
        <v>0.93 - 0.94</v>
        <stp/>
        <stp>YahooFinanceQuotes</stp>
        <stp>USDEUR=X</stp>
        <stp>Days Range</stp>
        <tr r="D22" s="3"/>
      </tp>
      <tp t="s">
        <v>AAPL250117C00150000</v>
        <stp/>
        <stp>YahooFinanceOptions</stp>
        <stp>AAPL250117C00150000</stp>
        <stp>Option Code</stp>
        <tr r="D9" s="2"/>
      </tp>
      <tp t="e">
        <v>#N/A</v>
        <stp/>
        <stp>YahooFinanceQuotes</stp>
        <stp>AAPL</stp>
        <stp>After Hours Change</stp>
        <tr r="D36" s="1"/>
      </tp>
      <tp>
        <v>30.159999083999999</v>
        <stp/>
        <stp>YahooFinanceOptions</stp>
        <stp>AAPL250117C00150000</stp>
        <stp>Previous Close</stp>
        <tr r="D28" s="2"/>
      </tp>
      <tp t="e">
        <v>#N/A</v>
        <stp/>
        <stp>MsnMoneyHistoricalPrices</stp>
        <stp>AAPL</stp>
        <stp/>
        <stp>Prev Low</stp>
        <tr r="D22" s="4"/>
      </tp>
      <tp t="e">
        <v>#N/A</v>
        <stp/>
        <stp>YahooFinanceQuotes</stp>
        <stp>AAPL</stp>
        <stp>Price/Sales</stp>
        <tr r="D69" s="1"/>
      </tp>
      <tp t="s">
        <v>AAPL</v>
        <stp/>
        <stp>YahooFinanceOptions</stp>
        <stp>AAPL250117C00150000</stp>
        <stp>Symbol</stp>
        <tr r="D6" s="2"/>
      </tp>
      <tp t="s">
        <v>169.23x2</v>
        <stp/>
        <stp>YahooFinanceQuotes</stp>
        <stp>AAPL</stp>
        <stp>BidX</stp>
        <tr r="D20" s="1"/>
      </tp>
      <tp>
        <v>171.34</v>
        <stp/>
        <stp>YahooFinanceQuotes</stp>
        <stp>AAPL</stp>
        <stp>High</stp>
        <tr r="D26" s="1"/>
      </tp>
      <tp>
        <v>0.93688657407407405</v>
        <stp/>
        <stp>YahooFinanceCurrencies</stp>
        <stp>USDEUR=X</stp>
        <stp>Last Trade Time</stp>
        <tr r="C11" s="3"/>
      </tp>
      <tp>
        <v>29.7</v>
        <stp/>
        <stp>YahooFinanceOptions</stp>
        <stp>AAPL250117C00150000</stp>
        <stp>Ask</stp>
        <tr r="D18" s="2"/>
      </tp>
      <tp t="e">
        <v>#N/A</v>
        <stp/>
        <stp>YahooFinanceQuotes</stp>
        <stp>AAPL</stp>
        <stp>Forward Annual Dividend Rate</stp>
        <tr r="D134" s="1"/>
      </tp>
      <tp>
        <v>23.744741000000001</v>
        <stp/>
        <stp>YahooFinanceSummary</stp>
        <stp>AAPL</stp>
        <stp>Forward P/E</stp>
        <tr r="C66" s="1"/>
      </tp>
      <tp t="e">
        <v>#N/A</v>
        <stp/>
        <stp>YahooFinanceQuotes</stp>
        <stp>AAPL</stp>
        <stp>EPS Estimate Next Quarter</stp>
        <tr r="D78" s="1"/>
      </tp>
      <tp t="e">
        <v>#N/A</v>
        <stp/>
        <stp>YahooFinanceSummary</stp>
        <stp>AAPL</stp>
        <stp>200-Day Moving Average</stp>
        <tr r="C52" s="1"/>
      </tp>
      <tp t="s">
        <v>130.11B</v>
        <stp/>
        <stp>YahooFinanceSummary</stp>
        <stp>AAPL</stp>
        <stp>EBITDA</stp>
        <tr r="C97" s="1"/>
      </tp>
      <tp>
        <v>29.3</v>
        <stp/>
        <stp>YahooFinanceOptions</stp>
        <stp>AAPL250117C00150000</stp>
        <stp>Bid</stp>
        <tr r="D17" s="2"/>
      </tp>
      <tp t="e">
        <v>#N/A</v>
        <stp/>
        <stp>YahooFinanceSummary</stp>
        <stp>AAPL</stp>
        <stp>% Change from 52-Week Low</stp>
        <tr r="C50" s="1"/>
      </tp>
      <tp>
        <v>2614313615360</v>
        <stp/>
        <stp>YahooFinanceQuotes</stp>
        <stp>AAPL</stp>
        <stp>Market Cap $</stp>
        <tr r="D61" s="1"/>
      </tp>
      <tp t="e">
        <v>#N/A</v>
        <stp/>
        <stp>YahooFinanceQuotes</stp>
        <stp>AAPL</stp>
        <stp>Beta</stp>
        <tr r="D39" s="1"/>
      </tp>
      <tp>
        <v>4.0000915999999997E-2</v>
        <stp/>
        <stp>YahooFinanceOptions</stp>
        <stp>AAPL250117C00150000</stp>
        <stp>Change</stp>
        <tr r="D20" s="2"/>
      </tp>
      <tp t="e">
        <v>#N/A</v>
        <stp/>
        <stp>YahooFinanceQuotes</stp>
        <stp>AAPL</stp>
        <stp>After Hours Trade DateTime</stp>
        <tr r="D34" s="1"/>
      </tp>
      <tp>
        <v>150</v>
        <stp/>
        <stp>YahooFinanceOptions</stp>
        <stp>AAPL250117C00150000</stp>
        <stp>Strike</stp>
        <tr r="D10" s="2"/>
      </tp>
      <tp t="e">
        <v>#N/A</v>
        <stp/>
        <stp>YahooFinanceSummary</stp>
        <stp>AAPL</stp>
        <stp>After Hours Change</stp>
        <tr r="C36" s="1"/>
      </tp>
      <tp>
        <v>26.329706000000002</v>
        <stp/>
        <stp>YahooFinanceQuotes</stp>
        <stp>AAPL</stp>
        <stp>P/E</stp>
        <tr r="D65" s="1"/>
      </tp>
      <tp>
        <v>5.3900000000000003E-2</v>
        <stp/>
        <stp>YahooFinanceQuotes</stp>
        <stp>USDEUR=X</stp>
        <stp>% Change from 52-Week Low</stp>
        <tr r="D30" s="3"/>
      </tp>
      <tp t="s">
        <v>Apple Inc.</v>
        <stp/>
        <stp>YahooFinanceQuotes</stp>
        <stp>AAPL</stp>
        <stp>Company Name</stp>
        <tr r="D7" s="1"/>
      </tp>
      <tp t="s">
        <v>101.91M</v>
        <stp/>
        <stp>YahooFinanceSummary</stp>
        <stp>AAPL</stp>
        <stp>Shares Short</stp>
        <tr r="C124" s="1"/>
      </tp>
      <tp>
        <v>110863064</v>
        <stp/>
        <stp>YahooFinanceSummary</stp>
        <stp>AAPL</stp>
        <stp>Shares Short (prior month) $</stp>
        <tr r="C132" s="1"/>
      </tp>
      <tp>
        <v>169.3</v>
        <stp/>
        <stp>YahooFinanceQuotes</stp>
        <stp>AAPL</stp>
        <stp>Last</stp>
        <tr r="D22" s="1"/>
      </tp>
      <tp>
        <v>124</v>
        <stp/>
        <stp>YahooFinanceOptions</stp>
        <stp>AAPL250117C00150000</stp>
        <stp>Volume</stp>
        <tr r="D25" s="2"/>
      </tp>
      <tp>
        <v>29.3</v>
        <stp/>
        <stp>YahooFinanceQuotes</stp>
        <stp>AAPL250117C00150000</stp>
        <stp>Bid</stp>
        <tr r="C17" s="2"/>
      </tp>
      <tp>
        <v>169.19</v>
        <stp/>
        <stp>YahooFinanceQuotes</stp>
        <stp>AAPL</stp>
        <stp>Low</stp>
        <tr r="D27" s="1"/>
      </tp>
      <tp>
        <v>29.7</v>
        <stp/>
        <stp>YahooFinanceQuotes</stp>
        <stp>AAPL250117C00150000</stp>
        <stp>Ask</stp>
        <tr r="C18" s="2"/>
      </tp>
      <tp>
        <v>3.0000000000000001E-3</v>
        <stp/>
        <stp>YahooFinanceCurrencies</stp>
        <stp>USDEUR=X</stp>
        <stp>Change</stp>
        <tr r="C16" s="3"/>
      </tp>
      <tp t="s">
        <v>0.89 - 0.96</v>
        <stp/>
        <stp>YahooFinanceCurrencies</stp>
        <stp>USDEUR=X</stp>
        <stp>52-Week Range</stp>
        <tr r="C26" s="3"/>
      </tp>
      <tp t="e">
        <v>#N/A</v>
        <stp/>
        <stp>YahooFinanceSummary</stp>
        <stp>AAPL</stp>
        <stp>Shares Short Date</stp>
        <tr r="C126" s="1"/>
      </tp>
      <tp>
        <v>5.2200009999999999</v>
        <stp/>
        <stp>YahooFinanceQuotes</stp>
        <stp>AAPL</stp>
        <stp>Change from 52-Week Low</stp>
        <tr r="D48" s="1"/>
      </tp>
      <tp t="e">
        <v>#N/A</v>
        <stp/>
        <stp>YahooFinanceSummary</stp>
        <stp>AAPL</stp>
        <stp>Change from 200-Day Moving Average</stp>
        <tr r="C54" s="1"/>
      </tp>
      <tp>
        <v>-0.15188855000000001</v>
        <stp/>
        <stp>YahooFinanceQuotes</stp>
        <stp>AAPL</stp>
        <stp>% Change from 52-Week High</stp>
        <tr r="D49" s="1"/>
      </tp>
      <tp t="s">
        <v>4:1</v>
        <stp/>
        <stp>YahooFinanceSummary</stp>
        <stp>AAPL</stp>
        <stp>Last Split Factor</stp>
        <tr r="C142" s="1"/>
      </tp>
      <tp>
        <v>0.95694999999999997</v>
        <stp/>
        <stp>YahooFinanceCurrencies</stp>
        <stp>USDEUR=X</stp>
        <stp>52-Week High</stp>
        <tr r="C24" s="3"/>
      </tp>
      <tp t="e">
        <v>#N/A</v>
        <stp/>
        <stp>YahooFinanceSummary</stp>
        <stp>AAPL</stp>
        <stp>Last Trade Date</stp>
        <tr r="C13" s="1"/>
      </tp>
      <tp>
        <v>-3.4728353640589571E-3</v>
        <stp/>
        <stp>YahooFinanceHistoricalPrices</stp>
        <stp>AAPL</stp>
        <stp/>
        <stp>Change in Percent</stp>
        <tr r="C14" s="4"/>
      </tp>
      <tp t="e">
        <v>#N/A</v>
        <stp/>
        <stp>YahooFinanceSummary</stp>
        <stp>AAPL</stp>
        <stp>Company Name</stp>
        <tr r="C7" s="1"/>
      </tp>
      <tp>
        <v>44074</v>
        <stp/>
        <stp>YahooFinanceSummary</stp>
        <stp>AAPL</stp>
        <stp>Last Split Date</stp>
        <tr r="C143" s="1"/>
      </tp>
      <tp t="e">
        <v>#N/A</v>
        <stp/>
        <stp>YahooFinanceSummary</stp>
        <stp>AAPL</stp>
        <stp>Last</stp>
        <tr r="C22" s="1"/>
      </tp>
      <tp>
        <v>6.43</v>
        <stp/>
        <stp>YahooFinanceQuotes</stp>
        <stp>AAPL</stp>
        <stp>EPS</stp>
        <tr r="D101" s="1"/>
      </tp>
      <tp>
        <v>-2.2200000000000001E-2</v>
        <stp/>
        <stp>YahooFinanceQuotes</stp>
        <stp>USDEUR=X</stp>
        <stp>Change from 52-Week High</stp>
        <tr r="D27" s="3"/>
      </tp>
      <tp t="e">
        <v>#N/A</v>
        <stp/>
        <stp>YahooFinanceSummary</stp>
        <stp>AAPL</stp>
        <stp>Payout Ratio</stp>
        <tr r="C139" s="1"/>
      </tp>
      <tp>
        <v>169.23</v>
        <stp/>
        <stp>YahooFinanceQuotes</stp>
        <stp>AAPL</stp>
        <stp>Bid</stp>
        <tr r="D16" s="1"/>
      </tp>
      <tp t="s">
        <v>AAPL250117C00150000</v>
        <stp/>
        <stp>YahooFinanceQuotes</stp>
        <stp>AAPL250117C00150000</stp>
        <stp>Option Code</stp>
        <tr r="C9" s="2"/>
      </tp>
      <tp>
        <v>86563127296</v>
        <stp/>
        <stp>YahooFinanceSummary</stp>
        <stp>AAPL</stp>
        <stp>Levered Free Cash Flow $</stp>
        <tr r="C116" s="1"/>
      </tp>
      <tp>
        <v>15441899520</v>
        <stp/>
        <stp>YahooFinanceSummary</stp>
        <stp>AAPL</stp>
        <stp>Shares Outstanding $</stp>
        <tr r="C119" s="1"/>
      </tp>
      <tp>
        <v>0</v>
        <stp/>
        <stp>YahooFinanceSummary</stp>
        <stp>AAPL</stp>
        <stp>Qtrly Revenue Growth</stp>
        <tr r="C94" s="1"/>
      </tp>
      <tp t="e">
        <v>#N/A</v>
        <stp/>
        <stp>YahooFinanceSummary</stp>
        <stp>AAPL</stp>
        <stp>Forward Annual Dividend Rate</stp>
        <tr r="C134" s="1"/>
      </tp>
      <tp t="s">
        <v>CALL</v>
        <stp/>
        <stp>YahooFinanceOptions</stp>
        <stp>AAPL250117C00150000</stp>
        <stp>Type</stp>
        <tr r="D12" s="2"/>
      </tp>
      <tp t="s">
        <v>169.39x6</v>
        <stp/>
        <stp>YahooFinanceQuotes</stp>
        <stp>AAPL</stp>
        <stp>AskX</stp>
        <tr r="D21" s="1"/>
      </tp>
      <tp>
        <v>0.93169999999999997</v>
        <stp/>
        <stp>YahooFinanceCurrencies</stp>
        <stp>USDEUR=X</stp>
        <stp>Previous Close</stp>
        <tr r="C21" s="3"/>
      </tp>
      <tp>
        <v>45408.936886574076</v>
        <stp/>
        <stp>YahooFinanceQuotes</stp>
        <stp>USDEUR=X</stp>
        <stp>Last Trade DateTime</stp>
        <tr r="D12" s="3"/>
      </tp>
      <tp t="e">
        <v>#N/A</v>
        <stp/>
        <stp>YahooFinanceSummary</stp>
        <stp>AAPL</stp>
        <stp>Avg Vol (3 month)</stp>
        <tr r="C57" s="1"/>
      </tp>
      <tp t="s">
        <v>USDEUR=X</v>
        <stp/>
        <stp>YahooFinanceCurrencies</stp>
        <stp>USDEUR=X</stp>
        <stp>Symbol</stp>
        <tr r="C6" s="3"/>
      </tp>
      <tp t="e">
        <v>#N/A</v>
        <stp/>
        <stp>YahooFinanceSummary</stp>
        <stp>AAPL</stp>
        <stp>% Change from 52-Week High</stp>
        <tr r="C49" s="1"/>
      </tp>
      <tp>
        <v>169.87</v>
        <stp/>
        <stp>YahooFinanceQuotes</stp>
        <stp>AAPL</stp>
        <stp>Open</stp>
        <tr r="D25" s="1"/>
      </tp>
      <tp>
        <v>45674</v>
        <stp/>
        <stp>YahooFinanceOptions</stp>
        <stp>AAPL250117C00150000</stp>
        <stp>Expire Date</stp>
        <tr r="D11" s="2"/>
      </tp>
      <tp>
        <v>169.39</v>
        <stp/>
        <stp>YahooFinanceQuotes</stp>
        <stp>AAPL</stp>
        <stp>Ask</stp>
        <tr r="D17" s="1"/>
      </tp>
      <tp>
        <v>29.99</v>
        <stp/>
        <stp>YahooFinanceQuotes</stp>
        <stp>AAPL250117C00150000</stp>
        <stp>Low</stp>
        <tr r="C24" s="2"/>
      </tp>
      <tp t="e">
        <v>#N/A</v>
        <stp/>
        <stp>YahooFinanceSummary</stp>
        <stp>AAPL</stp>
        <stp>Market Cap $</stp>
        <tr r="C61" s="1"/>
      </tp>
      <tp>
        <v>1.276</v>
        <stp/>
        <stp>YahooFinanceSummary</stp>
        <stp>AAPL</stp>
        <stp>Beta</stp>
        <tr r="C39" s="1"/>
      </tp>
      <tp t="e">
        <v>#N/A</v>
        <stp/>
        <stp>YahooFinanceSummary</stp>
        <stp>AAPL</stp>
        <stp>Last Trade Time</stp>
        <tr r="C14" s="1"/>
      </tp>
      <tp>
        <v>20.361999999999998</v>
        <stp/>
        <stp>YahooFinanceSummary</stp>
        <stp>AAPL</stp>
        <stp>Enterprise Value/EBITDA</stp>
        <tr r="C72" s="1"/>
      </tp>
      <tp t="e">
        <v>#N/A</v>
        <stp/>
        <stp>YahooFinanceQuotes</stp>
        <stp>AAPL</stp>
        <stp>After Hours Change In Percent</stp>
        <tr r="D37" s="1"/>
      </tp>
      <tp t="e">
        <v>#N/A</v>
        <stp/>
        <stp>YahooFinanceSummary</stp>
        <stp>AAPL</stp>
        <stp>52-Week Low Date</stp>
        <tr r="C45" s="1"/>
      </tp>
      <tp>
        <v>0</v>
        <stp/>
        <stp>YahooFinanceSummary</stp>
        <stp>AAPL</stp>
        <stp>Gross Profit $</stp>
        <tr r="C96" s="1"/>
      </tp>
      <tp>
        <v>44525100</v>
        <stp/>
        <stp>YahooFinanceHistoricalPrices</stp>
        <stp>AAPL</stp>
        <stp/>
        <stp>Volume</stp>
        <tr r="C18" s="4"/>
      </tp>
      <tp t="e">
        <v>#N/A</v>
        <stp/>
        <stp>YahooFinanceSummary</stp>
        <stp>AAPL</stp>
        <stp>Stock Exchange</stp>
        <tr r="C10" s="1"/>
      </tp>
      <tp>
        <v>44838354</v>
        <stp/>
        <stp>YahooFinanceQuotes</stp>
        <stp>AAPL</stp>
        <stp>Volume</stp>
        <tr r="D28" s="1"/>
      </tp>
      <tp>
        <v>4.7840000000000001E-2</v>
        <stp/>
        <stp>YahooFinanceCurrencies</stp>
        <stp>USDEUR=X</stp>
        <stp>Change from 52-Week Low</stp>
        <tr r="C28" s="3"/>
      </tp>
      <tp t="s">
        <v>CALL</v>
        <stp/>
        <stp>YahooFinanceQuotes</stp>
        <stp>AAPL250117C00150000</stp>
        <stp>Type</stp>
        <tr r="C12" s="2"/>
      </tp>
      <tp>
        <v>171.34</v>
        <stp/>
        <stp>YahooFinanceHistoricalPrices</stp>
        <stp>AAPL</stp>
        <stp/>
        <stp>High</stp>
        <tr r="C10" s="4"/>
      </tp>
      <tp>
        <v>0.92989999999999995</v>
        <stp/>
        <stp>YahooFinanceCurrencies</stp>
        <stp>USDEUR=X</stp>
        <stp>Low</stp>
        <tr r="C20" s="3"/>
      </tp>
      <tp t="s">
        <v>USD/EUR</v>
        <stp/>
        <stp>YahooFinanceQuotes</stp>
        <stp>USDEUR=X</stp>
        <stp>Name</stp>
        <tr r="D7" s="3"/>
      </tp>
      <tp>
        <v>0.93469999999999998</v>
        <stp/>
        <stp>YahooFinanceQuotes</stp>
        <stp>USDEUR=X</stp>
        <stp>Last</stp>
        <tr r="D15" s="3"/>
      </tp>
      <tp t="e">
        <v>#N/A</v>
        <stp/>
        <stp>YahooFinanceSummary</stp>
        <stp>AAPL</stp>
        <stp>Change from 52-Week High</stp>
        <tr r="C47" s="1"/>
      </tp>
      <tp>
        <v>0</v>
        <stp/>
        <stp>YahooFinanceSummary</stp>
        <stp>AAPL</stp>
        <stp>Price/Sales</stp>
        <tr r="C69" s="1"/>
      </tp>
      <tp>
        <v>50558300</v>
        <stp/>
        <stp>YahooFinanceHistoricalPrices</stp>
        <stp>AAPL</stp>
        <stp/>
        <stp>Prev Volume</stp>
        <tr r="C25" s="4"/>
      </tp>
      <tp>
        <v>0.22363698000000001</v>
        <stp/>
        <stp>YahooFinanceSummary</stp>
        <stp>AAPL</stp>
        <stp>S&amp;P500 52-Week Change</stp>
        <tr r="C41" s="1"/>
      </tp>
      <tp t="s">
        <v>29.99 - 31.03</v>
        <stp/>
        <stp>YahooFinanceQuotes</stp>
        <stp>AAPL250117C00150000</stp>
        <stp>Days Range</stp>
        <tr r="C29" s="2"/>
      </tp>
      <tp t="s">
        <v>116.43B</v>
        <stp/>
        <stp>YahooFinanceSummary</stp>
        <stp>AAPL</stp>
        <stp>Operating Cash Flow</stp>
        <tr r="C113" s="1"/>
      </tp>
      <tp>
        <v>0.93520000000000003</v>
        <stp/>
        <stp>YahooFinanceCurrencies</stp>
        <stp>USDEUR=X</stp>
        <stp>Ask</stp>
        <tr r="C14" s="3"/>
      </tp>
      <tp t="e">
        <v>#N/A</v>
        <stp/>
        <stp>YahooFinanceQuotes</stp>
        <stp>AAPL</stp>
        <stp>Forward Annual Dividend Yield</stp>
        <tr r="D135" s="1"/>
      </tp>
      <tp t="e">
        <v>#N/A</v>
        <stp/>
        <stp>YahooFinanceSummary</stp>
        <stp>AAPL</stp>
        <stp>Change from 50-Day Moving Average</stp>
        <tr r="C53" s="1"/>
      </tp>
      <tp>
        <v>23.744741000000001</v>
        <stp/>
        <stp>YahooFinanceQuotes</stp>
        <stp>AAPL</stp>
        <stp>Forward P/E</stp>
        <tr r="D66" s="1"/>
      </tp>
      <tp t="e">
        <v>#N/A</v>
        <stp/>
        <stp>MsnMoneyHistoricalPrices</stp>
        <stp>AAPL</stp>
        <stp/>
        <stp>AdjChange in Percent</stp>
        <tr r="D17" s="4"/>
      </tp>
      <tp t="e">
        <v>#N/A</v>
        <stp/>
        <stp>YahooFinanceSummary</stp>
        <stp>AAPL</stp>
        <stp>Forward P/E Date</stp>
        <tr r="C67" s="1"/>
      </tp>
      <tp t="e">
        <v>#N/A</v>
        <stp/>
        <stp>YahooFinanceQuotes</stp>
        <stp>AAPL</stp>
        <stp>PEG Ratio</stp>
        <tr r="D68" s="1"/>
      </tp>
      <tp t="e">
        <v>#N/A</v>
        <stp/>
        <stp>MsnMoneyHistoricalPrices</stp>
        <stp>AAPL</stp>
        <stp/>
        <stp>Prev Close</stp>
        <tr r="D23" s="4"/>
      </tp>
      <tp>
        <v>0.93469999999999998</v>
        <stp/>
        <stp>YahooFinanceCurrencies</stp>
        <stp>USDEUR=X</stp>
        <stp>Bid</stp>
        <tr r="C13" s="3"/>
      </tp>
      <tp t="e">
        <v>#N/A</v>
        <stp/>
        <stp>YahooFinanceSummary</stp>
        <stp>AAPL</stp>
        <stp>Short % of Float Date</stp>
        <tr r="C130" s="1"/>
      </tp>
      <tp t="s">
        <v>NMS</v>
        <stp/>
        <stp>YahooFinanceQuotes</stp>
        <stp>AAPL</stp>
        <stp>Stock Exchange</stp>
        <tr r="D10" s="1"/>
      </tp>
      <tp t="e">
        <v>#N/A</v>
        <stp/>
        <stp>MsnMoneyHistoricalPrices</stp>
        <stp>AAPL</stp>
        <stp/>
        <stp>Prev Open</stp>
        <tr r="D20" s="4"/>
      </tp>
      <tp>
        <v>45408.395833333336</v>
        <stp/>
        <stp>YahooFinanceHistoricalPrices</stp>
        <stp>AAPL</stp>
        <stp/>
        <stp>Date</stp>
        <tr r="C8" s="4"/>
      </tp>
      <tp>
        <v>1.58</v>
        <stp/>
        <stp>YahooFinanceSummary</stp>
        <stp>AAPL</stp>
        <stp>Short Ratio</stp>
        <tr r="C127" s="1"/>
      </tp>
      <tp>
        <v>30.6</v>
        <stp/>
        <stp>YahooFinanceQuotes</stp>
        <stp>AAPL250117C00150000</stp>
        <stp>Open</stp>
        <tr r="C22" s="2"/>
      </tp>
      <tp>
        <v>0.9365</v>
        <stp/>
        <stp>YahooFinanceQuotes</stp>
        <stp>USDEUR=X</stp>
        <stp>High</stp>
        <tr r="D19" s="3"/>
      </tp>
      <tp t="s">
        <v>15.41B</v>
        <stp/>
        <stp>YahooFinanceSummary</stp>
        <stp>AAPL</stp>
        <stp>Float</stp>
        <tr r="C120" s="1"/>
      </tp>
      <tp t="e">
        <v>#N/A</v>
        <stp/>
        <stp>YahooFinanceSummary</stp>
        <stp>AAPL</stp>
        <stp>P/E</stp>
        <tr r="C65" s="1"/>
      </tp>
      <tp t="e">
        <v>#N/A</v>
        <stp/>
        <stp>YahooFinanceSummary</stp>
        <stp>AAPL</stp>
        <stp>After Hours Last</stp>
        <tr r="C35" s="1"/>
      </tp>
      <tp>
        <v>3.2199430000000003E-3</v>
        <stp/>
        <stp>YahooFinanceQuotes</stp>
        <stp>USDEUR=X</stp>
        <stp>Change In Percent</stp>
        <tr r="D17" s="3"/>
      </tp>
      <tp t="e">
        <v>#N/A</v>
        <stp/>
        <stp>YahooFinanceSummary</stp>
        <stp>AAPL</stp>
        <stp>Change</stp>
        <tr r="C23" s="1"/>
      </tp>
      <tp t="s">
        <v>164.08 - 199.62</v>
        <stp/>
        <stp>YahooFinanceQuotes</stp>
        <stp>AAPL</stp>
        <stp>52-Week Range</stp>
        <tr r="D46" s="1"/>
      </tp>
      <tp t="s">
        <v>110.86M</v>
        <stp/>
        <stp>YahooFinanceSummary</stp>
        <stp>AAPL</stp>
        <stp>Shares Short (prior month)</stp>
        <tr r="C131" s="1"/>
      </tp>
      <tp>
        <v>-30.319991999999999</v>
        <stp/>
        <stp>YahooFinanceQuotes</stp>
        <stp>AAPL</stp>
        <stp>Change from 52-Week High</stp>
        <tr r="D47" s="1"/>
      </tp>
      <tp t="e">
        <v>#N/A</v>
        <stp/>
        <stp>MsnMoneyHistoricalPrices</stp>
        <stp>AAPL</stp>
        <stp/>
        <stp>AdjClose</stp>
        <tr r="D15" s="4"/>
      </tp>
      <tp>
        <v>0.65843750000000001</v>
        <stp/>
        <stp>YahooFinanceQuotes</stp>
        <stp>AAPL250117C00150000</stp>
        <stp>Last Trade Time</stp>
        <tr r="C15" s="2"/>
      </tp>
      <tp t="e">
        <v>#N/A</v>
        <stp/>
        <stp>YahooFinanceSummary</stp>
        <stp>AAPL</stp>
        <stp>Avg Vol (10 day)</stp>
        <tr r="C58" s="1"/>
      </tp>
      <tp t="e">
        <v>#N/A</v>
        <stp/>
        <stp>YahooFinanceSummary</stp>
        <stp>AAPL</stp>
        <stp>% Change from 50-Day Moving Average</stp>
        <tr r="C55" s="1"/>
      </tp>
      <tp>
        <v>1.073</v>
        <stp/>
        <stp>YahooFinanceSummary</stp>
        <stp>AAPL</stp>
        <stp>Current Ratio</stp>
        <tr r="C110" s="1"/>
      </tp>
      <tp>
        <v>7.13</v>
        <stp/>
        <stp>YahooFinanceQuotes</stp>
        <stp>AAPL</stp>
        <stp>EPS Estimate Current Year</stp>
        <tr r="D76" s="1"/>
      </tp>
      <tp t="s">
        <v>AAPL</v>
        <stp/>
        <stp>YahooFinanceHistoricalPrices</stp>
        <stp>AAPL</stp>
        <stp/>
        <stp>Symbol</stp>
        <tr r="C6" s="4"/>
      </tp>
      <tp>
        <v>0.21181</v>
        <stp/>
        <stp>YahooFinanceSummary</stp>
        <stp>AAPL</stp>
        <stp>Return on Assets</stp>
        <tr r="C88" s="1"/>
      </tp>
      <tp t="e">
        <v>#N/A</v>
        <stp/>
        <stp>YahooFinanceSummary</stp>
        <stp>AAPL</stp>
        <stp>Change from 52-Week Low</stp>
        <tr r="C48" s="1"/>
      </tp>
      <tp>
        <v>169.89</v>
        <stp/>
        <stp>YahooFinanceQuotes</stp>
        <stp>AAPL</stp>
        <stp>Previous Close</stp>
        <tr r="D29" s="1"/>
      </tp>
      <tp t="s">
        <v>AAPL</v>
        <stp/>
        <stp>YahooFinanceQuotes</stp>
        <stp>AAPL</stp>
        <stp>Symbol</stp>
        <tr r="D6" s="1"/>
      </tp>
      <tp>
        <v>31.03</v>
        <stp/>
        <stp>YahooFinanceQuotes</stp>
        <stp>AAPL250117C00150000</stp>
        <stp>High</stp>
        <tr r="C23" s="2"/>
      </tp>
      <tp t="e">
        <v>#N/A</v>
        <stp/>
        <stp>MsnMoneyHistoricalPrices</stp>
        <stp>AAPL</stp>
        <stp/>
        <stp>Prev High</stp>
        <tr r="D21" s="4"/>
      </tp>
      <tp>
        <v>4.7930000000000001</v>
        <stp/>
        <stp>YahooFinanceSummary</stp>
        <stp>AAPL</stp>
        <stp>Book Value Per Share</stp>
        <tr r="C111" s="1"/>
      </tp>
      <tp>
        <v>0.34180345703124998</v>
        <stp/>
        <stp>YahooFinanceOptions</stp>
        <stp>AAPL250117C00150000</stp>
        <stp>Implied Volatility</stp>
        <tr r="D27" s="2"/>
      </tp>
      <tp t="e">
        <v>#N/A</v>
        <stp/>
        <stp>MsnMoneyHistoricalPrices</stp>
        <stp>AAPL</stp>
        <stp/>
        <stp>Low</stp>
        <tr r="D11" s="4"/>
      </tp>
      <tp t="e">
        <v>#N/A</v>
        <stp/>
        <stp>YahooFinanceSummary</stp>
        <stp>AAPL</stp>
        <stp>Change In Percent</stp>
        <tr r="C24" s="1"/>
      </tp>
      <tp t="s">
        <v>100.91B</v>
        <stp/>
        <stp>YahooFinanceSummary</stp>
        <stp>AAPL</stp>
        <stp>Net Income Avl to Common</stp>
        <tr r="C99" s="1"/>
      </tp>
      <tp t="e">
        <v>#N/A</v>
        <stp/>
        <stp>YahooFinanceSummary</stp>
        <stp>AAPL</stp>
        <stp>Trailing Annual Dividend Rate</stp>
        <tr r="C136" s="1"/>
      </tp>
      <tp t="e">
        <v>#N/A</v>
        <stp/>
        <stp>YahooFinanceSummary</stp>
        <stp>AAPL</stp>
        <stp>% Change from 200-Day Moving Average</stp>
        <tr r="C56" s="1"/>
      </tp>
      <tp>
        <v>0.93169999999999997</v>
        <stp/>
        <stp>YahooFinanceQuotes</stp>
        <stp>USDEUR=X</stp>
        <stp>Open</stp>
        <tr r="D18" s="3"/>
      </tp>
      <tp>
        <v>45408</v>
        <stp/>
        <stp>YahooFinanceQuotes</stp>
        <stp>AAPL</stp>
        <stp>Last Trade Date</stp>
        <tr r="D13" s="1"/>
      </tp>
      <tp>
        <v>145.803</v>
        <stp/>
        <stp>YahooFinanceSummary</stp>
        <stp>AAPL</stp>
        <stp>Total Debt/Equity</stp>
        <tr r="C109" s="1"/>
      </tp>
      <tp>
        <v>-0.58999999999997499</v>
        <stp/>
        <stp>YahooFinanceHistoricalPrices</stp>
        <stp>AAPL</stp>
        <stp/>
        <stp>Change</stp>
        <tr r="C13" s="4"/>
      </tp>
      <tp>
        <v>1.5426899000000001</v>
        <stp/>
        <stp>YahooFinanceSummary</stp>
        <stp>AAPL</stp>
        <stp>Return on Equity</stp>
        <tr r="C89" s="1"/>
      </tp>
      <tp>
        <v>45337</v>
        <stp/>
        <stp>YahooFinanceSummary</stp>
        <stp>AAPL</stp>
        <stp>Dividend Date</stp>
        <tr r="C140" s="1"/>
      </tp>
      <tp>
        <v>-0.58999634000000001</v>
        <stp/>
        <stp>YahooFinanceQuotes</stp>
        <stp>AAPL</stp>
        <stp>Change</stp>
        <tr r="D23" s="1"/>
      </tp>
      <tp>
        <v>100912996352</v>
        <stp/>
        <stp>YahooFinanceSummary</stp>
        <stp>AAPL</stp>
        <stp>Net Income Avl to Common $</stp>
        <tr r="C100" s="1"/>
      </tp>
      <tp>
        <v>0.45027</v>
        <stp/>
        <stp>YahooFinanceSummary</stp>
        <stp>AAPL</stp>
        <stp>Operating Margin</stp>
        <tr r="C86" s="1"/>
      </tp>
      <tp t="e">
        <v>#N/A</v>
        <stp/>
        <stp>YahooFinanceSummary</stp>
        <stp>AAPL</stp>
        <stp>Short Ratio Date</stp>
        <tr r="C128" s="1"/>
      </tp>
      <tp>
        <v>45408</v>
        <stp/>
        <stp>YahooFinanceQuotes</stp>
        <stp>AAPL250117C00150000</stp>
        <stp>Last Trade Date</stp>
        <tr r="C14" s="2"/>
      </tp>
      <tp t="e">
        <v>#N/A</v>
        <stp/>
        <stp>YahooFinanceQuotes</stp>
        <stp>AAPL</stp>
        <stp>After Hours Last</stp>
        <tr r="D35" s="1"/>
      </tp>
      <tp>
        <v>6.43</v>
        <stp/>
        <stp>YahooFinanceSummary</stp>
        <stp>AAPL</stp>
        <stp>EPS</stp>
        <tr r="C101" s="1"/>
      </tp>
      <tp>
        <v>6.6E-3</v>
        <stp/>
        <stp>YahooFinanceSummary</stp>
        <stp>AAPL</stp>
        <stp>Short % of Float</stp>
        <tr r="C129" s="1"/>
      </tp>
      <tp>
        <v>169.88</v>
        <stp/>
        <stp>YahooFinanceHistoricalPrices</stp>
        <stp>AAPL</stp>
        <stp/>
        <stp>Open</stp>
        <tr r="C9" s="4"/>
      </tp>
      <tp t="e">
        <v>#N/A</v>
        <stp/>
        <stp>YahooFinanceSummary</stp>
        <stp>AAPL</stp>
        <stp>Previous Close</stp>
        <tr r="C29" s="1"/>
      </tp>
      <tp>
        <v>0.56646996999999999</v>
        <stp/>
        <stp>YahooFinanceSummary</stp>
        <stp>AAPL</stp>
        <stp>% Held by Institutions</stp>
        <tr r="C123" s="1"/>
      </tp>
      <tp>
        <v>-2.3250949999999999E-2</v>
        <stp/>
        <stp>YahooFinanceCurrencies</stp>
        <stp>USDEUR=X</stp>
        <stp>% Change from 52-Week High</stp>
        <tr r="C29" s="3"/>
      </tp>
      <tp t="s">
        <v>AAPL</v>
        <stp/>
        <stp>YahooFinanceSummary</stp>
        <stp>AAPL</stp>
        <stp>Symbol</stp>
        <tr r="C6" s="1"/>
      </tp>
      <tp>
        <v>30.2</v>
        <stp/>
        <stp>YahooFinanceQuotes</stp>
        <stp>AAPL250117C00150000</stp>
        <stp>Last</stp>
        <tr r="C19" s="2"/>
      </tp>
      <tp t="e">
        <v>#N/A</v>
        <stp/>
        <stp>MsnMoneyHistoricalPrices</stp>
        <stp>AAPL</stp>
        <stp/>
        <stp>AdjChange</stp>
        <tr r="D16" s="4"/>
      </tp>
      <tp t="e">
        <v>#N/A</v>
        <stp/>
        <stp>MsnMoneyHistoricalPrices</stp>
        <stp>AAPL</stp>
        <stp/>
        <stp>Prev Date</stp>
        <tr r="D19" s="4"/>
      </tp>
      <tp>
        <v>45414.833333333336</v>
        <stp/>
        <stp>YahooFinanceSummary</stp>
        <stp>AAPL</stp>
        <stp>Earnings Date1</stp>
        <tr r="C11" s="1"/>
      </tp>
      <tp>
        <v>0.66667824074074078</v>
        <stp/>
        <stp>YahooFinanceQuotes</stp>
        <stp>AAPL</stp>
        <stp>Last Trade Time</stp>
        <tr r="D14" s="1"/>
      </tp>
      <tp>
        <v>0.9365</v>
        <stp/>
        <stp>YahooFinanceCurrencies</stp>
        <stp>USDEUR=X</stp>
        <stp>High</stp>
        <tr r="C19" s="3"/>
      </tp>
      <tp t="s">
        <v>Consumer Electronics</v>
        <stp/>
        <stp>YahooFinanceAssetProfiles</stp>
        <stp>AAPL</stp>
        <stp>Industry</stp>
        <tr r="E8" s="1"/>
      </tp>
      <tp>
        <v>108040003584</v>
        <stp/>
        <stp>YahooFinanceSummary</stp>
        <stp>AAPL</stp>
        <stp>Total Debt $</stp>
        <tr r="C108" s="1"/>
      </tp>
      <tp>
        <v>24.648</v>
        <stp/>
        <stp>YahooFinanceSummary</stp>
        <stp>AAPL</stp>
        <stp>Revenue Per Share</stp>
        <tr r="C93" s="1"/>
      </tp>
      <tp>
        <v>164.08</v>
        <stp/>
        <stp>YahooFinanceQuotes</stp>
        <stp>AAPL</stp>
        <stp>52-Week Low</stp>
        <tr r="D43" s="1"/>
      </tp>
      <tp t="s">
        <v>385.71B</v>
        <stp/>
        <stp>YahooFinanceSummary</stp>
        <stp>AAPL</stp>
        <stp>Revenue</stp>
        <tr r="C91" s="1"/>
      </tp>
      <tp>
        <v>169.89</v>
        <stp/>
        <stp>YahooFinanceHistoricalPrices</stp>
        <stp>AAPL</stp>
        <stp/>
        <stp>Prev Close</stp>
        <tr r="C23" s="4"/>
      </tp>
      <tp t="e">
        <v>#N/A</v>
        <stp/>
        <stp>YahooFinanceSummary</stp>
        <stp>AAPL</stp>
        <stp>52-Week High</stp>
        <tr r="C42" s="1"/>
      </tp>
      <tp t="s">
        <v>OPR</v>
        <stp/>
        <stp>YahooFinanceQuotes</stp>
        <stp>AAPL250117C00150000</stp>
        <stp>Stock Exchange</stp>
        <tr r="C7" s="2"/>
      </tp>
      <tp>
        <v>61336223</v>
        <stp/>
        <stp>YahooFinanceQuotes</stp>
        <stp>AAPL</stp>
        <stp>Avg Vol (3 month)</stp>
        <tr r="D57" s="1"/>
      </tp>
      <tp>
        <v>5.9400000000000001E-2</v>
        <stp/>
        <stp>YahooFinanceSummary</stp>
        <stp>AAPL</stp>
        <stp>% Held by Insiders</stp>
        <tr r="C122" s="1"/>
      </tp>
      <tp t="s">
        <v>169.19 - 171.34</v>
        <stp/>
        <stp>YahooFinanceQuotes</stp>
        <stp>AAPL</stp>
        <stp>Days Range</stp>
        <tr r="D30" s="1"/>
      </tp>
      <tp>
        <v>169.3</v>
        <stp/>
        <stp>YahooFinanceHistoricalPrices</stp>
        <stp>AAPL</stp>
        <stp/>
        <stp>AdjClose</stp>
        <tr r="C15" s="4"/>
      </tp>
      <tp>
        <v>0.13100000000000001</v>
        <stp/>
        <stp>YahooFinanceSummary</stp>
        <stp>AAPL</stp>
        <stp>Qtrly Earnings Growth</stp>
        <tr r="C102" s="1"/>
      </tp>
      <tp>
        <v>0.93469999999999998</v>
        <stp/>
        <stp>YahooFinanceCurrencies</stp>
        <stp>USDEUR=X</stp>
        <stp>Last</stp>
        <tr r="C15" s="3"/>
      </tp>
      <tp t="s">
        <v>USD/EUR</v>
        <stp/>
        <stp>YahooFinanceCurrencies</stp>
        <stp>USDEUR=X</stp>
        <stp>Name</stp>
        <tr r="C7" s="3"/>
      </tp>
      <tp t="e">
        <v>#N/A</v>
        <stp/>
        <stp>MsnMoneyHistoricalPrices</stp>
        <stp>AAPL</stp>
        <stp/>
        <stp>Open</stp>
        <tr r="D9" s="4"/>
      </tp>
      <tp t="e">
        <v>#N/A</v>
        <stp/>
        <stp>MsnMoneyHistoricalPrices</stp>
        <stp>AAPL</stp>
        <stp/>
        <stp>Volume</stp>
        <tr r="D18" s="4"/>
      </tp>
      <tp>
        <v>15414548871</v>
        <stp/>
        <stp>YahooFinanceSummary</stp>
        <stp>AAPL</stp>
        <stp>Float $</stp>
        <tr r="C121" s="1"/>
      </tp>
      <tp>
        <v>124</v>
        <stp/>
        <stp>YahooFinanceQuotes</stp>
        <stp>AAPL250117C00150000</stp>
        <stp>Volume</stp>
        <tr r="C25" s="2"/>
      </tp>
      <tp t="e">
        <v>#N/A</v>
        <stp/>
        <stp>MsnMoneyHistoricalPrices</stp>
        <stp>AAPL</stp>
        <stp/>
        <stp>Change in Percent</stp>
        <tr r="D14" s="4"/>
      </tp>
      <tp>
        <v>4.734</v>
        <stp/>
        <stp>YahooFinanceSummary</stp>
        <stp>AAPL</stp>
        <stp>Total Cash Per Share</stp>
        <tr r="C106" s="1"/>
      </tp>
      <tp>
        <v>0</v>
        <stp/>
        <stp>YahooFinanceSummary</stp>
        <stp>AAPL</stp>
        <stp>Gross Profit</stp>
        <tr r="C95" s="1"/>
      </tp>
      <tp>
        <v>3.2199430000000003E-3</v>
        <stp/>
        <stp>YahooFinanceCurrencies</stp>
        <stp>USDEUR=X</stp>
        <stp>Change In Percent</stp>
        <tr r="C17" s="3"/>
      </tp>
      <tp>
        <v>-1.6999999999999999E-3</v>
        <stp/>
        <stp>YahooFinanceSummary</stp>
        <stp>AAPL</stp>
        <stp>52-Week Change</stp>
        <tr r="C40" s="1"/>
      </tp>
      <tp>
        <v>199.62</v>
        <stp/>
        <stp>YahooFinanceQuotes</stp>
        <stp>AAPL</stp>
        <stp>52-Week High</stp>
        <tr r="D42" s="1"/>
      </tp>
      <tp t="e">
        <v>#N/A</v>
        <stp/>
        <stp>MsnMoneyHistoricalPrices</stp>
        <stp>AAPL</stp>
        <stp/>
        <stp>High</stp>
        <tr r="D10" s="4"/>
      </tp>
      <tp>
        <v>150</v>
        <stp/>
        <stp>YahooFinanceQuotes</stp>
        <stp>AAPL250117C00150000</stp>
        <stp>Strike</stp>
        <tr r="C10" s="2"/>
      </tp>
      <tp>
        <v>6.8689999999999998</v>
        <stp/>
        <stp>YahooFinanceSummary</stp>
        <stp>AAPL</stp>
        <stp>Enterprise Value/Revenue</stp>
        <tr r="C71" s="1"/>
      </tp>
      <tp t="e">
        <v>#N/A</v>
        <stp/>
        <stp>MsnMoneyHistoricalPrices</stp>
        <stp>AAPL</stp>
        <stp/>
        <stp>Change</stp>
        <tr r="D13" s="4"/>
      </tp>
      <tp>
        <v>385706000384</v>
        <stp/>
        <stp>YahooFinanceSummary</stp>
        <stp>AAPL</stp>
        <stp>Revenue $</stp>
        <tr r="C92" s="1"/>
      </tp>
      <tp>
        <v>0.92989999999999995</v>
        <stp/>
        <stp>YahooFinanceQuotes</stp>
        <stp>USDEUR=X</stp>
        <stp>Low</stp>
        <tr r="D20" s="3"/>
      </tp>
      <tp t="s">
        <v>73.1B</v>
        <stp/>
        <stp>YahooFinanceSummary</stp>
        <stp>AAPL</stp>
        <stp>Total Cash</stp>
        <tr r="C104" s="1"/>
      </tp>
      <tp>
        <v>3.1800000000000002E-2</v>
        <stp/>
        <stp>YahooFinanceQuotes</stp>
        <stp>AAPL</stp>
        <stp>% Change from 52-Week Low</stp>
        <tr r="D50" s="1"/>
      </tp>
      <tp>
        <v>45408.658437500002</v>
        <stp/>
        <stp>YahooFinanceQuotes</stp>
        <stp>AAPL250117C00150000</stp>
        <stp>Last Trade DateTime</stp>
        <tr r="C16" s="2"/>
      </tp>
      <tp>
        <v>45290</v>
        <stp/>
        <stp>YahooFinanceSummary</stp>
        <stp>AAPL</stp>
        <stp>Most Recent Quarter</stp>
        <tr r="C83" s="1"/>
      </tp>
      <tp>
        <v>4.7840000000000001E-2</v>
        <stp/>
        <stp>YahooFinanceQuotes</stp>
        <stp>USDEUR=X</stp>
        <stp>Change from 52-Week Low</stp>
        <tr r="D28" s="3"/>
      </tp>
      <tp>
        <v>35.322346000000003</v>
        <stp/>
        <stp>YahooFinanceQuotes</stp>
        <stp>AAPL</stp>
        <stp>Price/Book</stp>
        <tr r="D70" s="1"/>
      </tp>
      <tp t="s">
        <v>108.04B</v>
        <stp/>
        <stp>YahooFinanceSummary</stp>
        <stp>AAPL</stp>
        <stp>Total Debt</stp>
        <tr r="C107" s="1"/>
      </tp>
      <tp t="e">
        <v>#N/A</v>
        <stp/>
        <stp>MsnMoneyHistoricalPrices</stp>
        <stp>AAPL</stp>
        <stp/>
        <stp>Close</stp>
        <tr r="D12" s="4"/>
      </tp>
      <tp>
        <v>-2.3250949999999999E-2</v>
        <stp/>
        <stp>YahooFinanceQuotes</stp>
        <stp>USDEUR=X</stp>
        <stp>% Change from 52-Week High</stp>
        <tr r="D29" s="3"/>
      </tp>
      <tp t="e">
        <v>#N/A</v>
        <stp/>
        <stp>MsnMoneyHistoricalPrices</stp>
        <stp>AAPL</stp>
        <stp/>
        <stp>Prev AdjClose</stp>
        <tr r="D24" s="4"/>
      </tp>
      <tp>
        <v>0.04</v>
        <stp/>
        <stp>YahooFinanceQuotes</stp>
        <stp>AAPL250117C00150000</stp>
        <stp>Change</stp>
        <tr r="C20" s="2"/>
      </tp>
      <tp t="e">
        <v>#N/A</v>
        <stp/>
        <stp>MsnMoneyHistoricalPrices</stp>
        <stp>AAPL</stp>
        <stp/>
        <stp>Date</stp>
        <tr r="D8" s="4"/>
      </tp>
      <tp>
        <v>116433002496</v>
        <stp/>
        <stp>YahooFinanceSummary</stp>
        <stp>AAPL</stp>
        <stp>Operating Cash Flow $</stp>
        <tr r="C114" s="1"/>
      </tp>
      <tp>
        <v>0.93169999999999997</v>
        <stp/>
        <stp>YahooFinanceCurrencies</stp>
        <stp>USDEUR=X</stp>
        <stp>Open</stp>
        <tr r="C18" s="3"/>
      </tp>
      <tp>
        <v>30.16</v>
        <stp/>
        <stp>YahooFinanceQuotes</stp>
        <stp>AAPL250117C00150000</stp>
        <stp>Previous Close</stp>
        <tr r="C28" s="2"/>
      </tp>
      <tp t="e">
        <v>#N/A</v>
        <stp/>
        <stp>YahooFinanceQuotes</stp>
        <stp>AAPL</stp>
        <stp>Mean Recommendation</stp>
        <tr r="D75" s="1"/>
      </tp>
      <tp t="s">
        <v>AAPL</v>
        <stp/>
        <stp>YahooFinanceQuotes</stp>
        <stp>AAPL250117C00150000</stp>
        <stp>Symbol</stp>
        <tr r="C6" s="2"/>
      </tp>
      <tp>
        <v>-3.4728353640589571E-3</v>
        <stp/>
        <stp>YahooFinanceHistoricalPrices</stp>
        <stp>AAPL</stp>
        <stp/>
        <stp>AdjChange in Percent</stp>
        <tr r="C17" s="4"/>
      </tp>
      <tp>
        <v>0.93469999999999998</v>
        <stp/>
        <stp>YahooFinanceQuotes</stp>
        <stp>USDEUR=X</stp>
        <stp>Bid</stp>
        <tr r="D13" s="3"/>
      </tp>
      <tp t="e">
        <v>#N/A</v>
        <stp/>
        <stp>MsnMoneyHistoricalPrices</stp>
        <stp>AAPL</stp>
        <stp/>
        <stp>Symbol</stp>
        <tr r="D6" s="4"/>
      </tp>
      <tp>
        <v>73100001280</v>
        <stp/>
        <stp>YahooFinanceSummary</stp>
        <stp>AAPL</stp>
        <stp>Total Cash $</stp>
        <tr r="C105" s="1"/>
      </tp>
      <tp>
        <v>35.322346000000003</v>
        <stp/>
        <stp>YahooFinanceSummary</stp>
        <stp>AAPL</stp>
        <stp>Price/Book</stp>
        <tr r="C70" s="1"/>
      </tp>
      <tp>
        <v>45408.666678240741</v>
        <stp/>
        <stp>YahooFinanceQuotes</stp>
        <stp>AAPL</stp>
        <stp>Last Trade DateTime</stp>
        <tr r="D15" s="1"/>
      </tp>
      <tp>
        <v>0.93520000000000003</v>
        <stp/>
        <stp>YahooFinanceQuotes</stp>
        <stp>USDEUR=X</stp>
        <stp>Ask</stp>
        <tr r="D14" s="3"/>
      </tp>
      <tp>
        <v>45337</v>
        <stp/>
        <stp>YahooFinanceQuotes</stp>
        <stp>AAPL</stp>
        <stp>Dividend Date</stp>
        <tr r="D140" s="1"/>
      </tp>
      <tp t="s">
        <v>Technology</v>
        <stp/>
        <stp>YahooFinanceAssetProfiles</stp>
        <stp>AAPL</stp>
        <stp>Sector</stp>
        <tr r="E9" s="1"/>
      </tp>
      <tp>
        <v>169.18</v>
        <stp/>
        <stp>YahooFinanceHistoricalPrices</stp>
        <stp>AAPL</stp>
        <stp/>
        <stp>Low</stp>
        <tr r="C11" s="4"/>
      </tp>
      <tp t="e">
        <v>#N/A</v>
        <stp/>
        <stp>YahooFinanceQuotes</stp>
        <stp>AAPL</stp>
        <stp>One Year Target Price</stp>
        <tr r="D74" s="1"/>
      </tp>
      <tp t="e">
        <v>#N/A</v>
        <stp/>
        <stp>YahooFinanceQuotes</stp>
        <stp>AAPL</stp>
        <stp>After Hours Trade Time</stp>
        <tr r="D33" s="1"/>
      </tp>
      <tp>
        <v>170.61</v>
        <stp/>
        <stp>YahooFinanceHistoricalPrices</stp>
        <stp>AAPL</stp>
        <stp/>
        <stp>Prev High</stp>
        <tr r="C21" s="4"/>
      </tp>
      <tp t="e">
        <v>#N/A</v>
        <stp/>
        <stp>YahooFinanceSummary</stp>
        <stp>AAPL</stp>
        <stp>After Hours Trade Date</stp>
        <tr r="C32" s="1"/>
      </tp>
      <tp t="e">
        <v>#N/A</v>
        <stp/>
        <stp>YahooFinanceSummary</stp>
        <stp>AAPL</stp>
        <stp>52-Week Low</stp>
        <tr r="C43" s="1"/>
      </tp>
      <tp>
        <v>5.5999999999999999E-3</v>
        <stp/>
        <stp>YahooFinanceQuotes</stp>
        <stp>AAPL</stp>
        <stp>Trailing Annual Dividend Yield</stp>
        <tr r="D137" s="1"/>
      </tp>
      <tp>
        <v>0.26162999999999997</v>
        <stp/>
        <stp>YahooFinanceSummary</stp>
        <stp>AAPL</stp>
        <stp>Profit Margin</stp>
        <tr r="C85" s="1"/>
      </tp>
      <tp t="e">
        <v>#N/A</v>
        <stp/>
        <stp>YahooFinanceSummary</stp>
        <stp>AAPL</stp>
        <stp>52-Week Range</stp>
        <tr r="C46" s="1"/>
      </tp>
      <tp>
        <v>45407.395833333336</v>
        <stp/>
        <stp>YahooFinanceHistoricalPrices</stp>
        <stp>AAPL</stp>
        <stp/>
        <stp>Prev Date</stp>
        <tr r="C19" s="4"/>
      </tp>
      <tp t="e">
        <v>#N/A</v>
        <stp/>
        <stp>YahooFinanceQuotes</stp>
        <stp>AAPL</stp>
        <stp>After Hours Trade Date</stp>
        <tr r="D32" s="1"/>
      </tp>
      <tp>
        <v>45408.936886574076</v>
        <stp/>
        <stp>YahooFinanceCurrencies</stp>
        <stp>USDEUR=X</stp>
        <stp>Last Trade DateTime</stp>
        <tr r="C12" s="3"/>
      </tp>
      <tp t="e">
        <v>#N/A</v>
        <stp/>
        <stp>YahooFinanceSummary</stp>
        <stp>AAPL</stp>
        <stp>After Hours Trade Time</stp>
        <tr r="C33" s="1"/>
      </tp>
      <tp>
        <v>-0.58999999999997499</v>
        <stp/>
        <stp>YahooFinanceHistoricalPrices</stp>
        <stp>AAPL</stp>
        <stp/>
        <stp>AdjChange</stp>
        <tr r="C16" s="4"/>
      </tp>
      <tp t="s">
        <v>CCY</v>
        <stp/>
        <stp>YahooFinanceQuotes</stp>
        <stp>USDEUR=X</stp>
        <stp>Stock Exchange</stp>
        <tr r="D8" s="3"/>
      </tp>
      <tp t="s">
        <v>15.44B</v>
        <stp/>
        <stp>YahooFinanceSummary</stp>
        <stp>AAPL</stp>
        <stp>Shares Outstanding</stp>
        <tr r="C118" s="1"/>
      </tp>
      <tp>
        <v>1.3262903585836195E-3</v>
        <stp/>
        <stp>YahooFinanceOptions</stp>
        <stp>AAPL250117C00150000</stp>
        <stp>Change In Percent</stp>
        <tr r="D21" s="2"/>
      </tp>
      <tp>
        <v>1.3262904000000001E-3</v>
        <stp/>
        <stp>YahooFinanceQuotes</stp>
        <stp>AAPL250117C00150000</stp>
        <stp>Change In Percent</stp>
        <tr r="C21" s="2"/>
      </tp>
      <tp>
        <v>7.13</v>
        <stp/>
        <stp>YahooFinanceSummary</stp>
        <stp>AAPL</stp>
        <stp>EPS Estimate Current Year</stp>
        <tr r="C76" s="1"/>
      </tp>
      <tp t="s">
        <v>0.89 - 0.96</v>
        <stp/>
        <stp>YahooFinanceQuotes</stp>
        <stp>USDEUR=X</stp>
        <stp>52-Week Range</stp>
        <tr r="D26" s="3"/>
      </tp>
      <tp t="s">
        <v>2.65T</v>
        <stp/>
        <stp>YahooFinanceSummary</stp>
        <stp>AAPL</stp>
        <stp>Enterprise Value</stp>
        <tr r="C62" s="1"/>
      </tp>
      <tp>
        <v>45414.833333333336</v>
        <stp/>
        <stp>YahooFinanceQuotes</stp>
        <stp>AAPL</stp>
        <stp>Earnings Date</stp>
        <tr r="D11" s="1"/>
      </tp>
      <tp t="s">
        <v>0.93 - 0.94</v>
        <stp/>
        <stp>YahooFinanceCurrencies</stp>
        <stp>USDEUR=X</stp>
        <stp>Days Range</stp>
        <tr r="C22" s="3"/>
      </tp>
      <tp>
        <v>-3.4728140000000003E-3</v>
        <stp/>
        <stp>YahooFinanceQuotes</stp>
        <stp>AAPL</stp>
        <stp>Change In Percent</stp>
        <tr r="D24" s="1"/>
      </tp>
      <tp>
        <v>0.95</v>
        <stp/>
        <stp>YahooFinanceQuotes</stp>
        <stp>AAPL</stp>
        <stp>Trailing Annual Dividend Rate</stp>
        <tr r="D136" s="1"/>
      </tp>
      <tp>
        <v>2</v>
        <stp/>
        <stp>YahooFinanceQuotes</stp>
        <stp>AAPL</stp>
        <stp>Bid Size</stp>
        <tr r="D18" s="1"/>
      </tp>
      <tp t="e">
        <v>#N/A</v>
        <stp/>
        <stp>YahooFinanceSummary</stp>
        <stp>AAPL</stp>
        <stp>Trailing Annual Dividend Yield</stp>
        <tr r="C137" s="1"/>
      </tp>
      <tp t="e">
        <v>#N/A</v>
        <stp/>
        <stp>YahooFinanceQuotes</stp>
        <stp>AAPL</stp>
        <stp>Ex-Dividend Date</stp>
        <tr r="D141" s="1"/>
      </tp>
      <tp>
        <v>45565</v>
        <stp/>
        <stp>YahooFinanceSummary</stp>
        <stp>AAPL</stp>
        <stp>Fiscal Year Ends</stp>
        <tr r="C82" s="1"/>
      </tp>
      <tp>
        <v>5.3900000000000003E-2</v>
        <stp/>
        <stp>YahooFinanceCurrencies</stp>
        <stp>USDEUR=X</stp>
        <stp>% Change from 52-Week Low</stp>
        <tr r="C30" s="3"/>
      </tp>
    </main>
    <main first="market.rtd">
      <tp>
        <v>15974</v>
        <stp/>
        <stp>YahooFinanceOptions</stp>
        <stp>AAPL250117C00150000</stp>
        <stp>Open Interest</stp>
        <tr r="D26" s="2"/>
      </tp>
      <tp t="e">
        <v>#N/A</v>
        <stp/>
        <stp>YahooFinanceSummary</stp>
        <stp>AAPL</stp>
        <stp>Forward Annual Dividend Yield</stp>
        <tr r="C135" s="1"/>
      </tp>
      <tp t="s">
        <v>86.56B</v>
        <stp/>
        <stp>YahooFinanceSummary</stp>
        <stp>AAPL</stp>
        <stp>Levered Free Cash Flow</stp>
        <tr r="C115" s="1"/>
      </tp>
      <tp>
        <v>2614313615360</v>
        <stp/>
        <stp>YahooFinanceQuotes</stp>
        <stp>AAPL</stp>
        <stp>Market Cap</stp>
        <tr r="D60" s="1"/>
      </tp>
      <tp>
        <v>2.36</v>
        <stp/>
        <stp>YahooFinanceSummary</stp>
        <stp>AAPL</stp>
        <stp>PEG Ratio</stp>
        <tr r="C68" s="1"/>
      </tp>
      <tp>
        <v>168.15</v>
        <stp/>
        <stp>YahooFinanceHistoricalPrices</stp>
        <stp>AAPL</stp>
        <stp/>
        <stp>Prev Low</stp>
        <tr r="C22" s="4"/>
      </tp>
      <tp t="e">
        <v>#N/A</v>
        <stp/>
        <stp>YahooFinanceSummary</stp>
        <stp>AAPL</stp>
        <stp>Enterprise Value Date</stp>
        <tr r="C64" s="1"/>
      </tp>
      <tp>
        <v>6</v>
        <stp/>
        <stp>YahooFinanceQuotes</stp>
        <stp>AAPL</stp>
        <stp>Ask Size</stp>
        <tr r="D19" s="1"/>
      </tp>
      <tp>
        <v>0.88685999999999998</v>
        <stp/>
        <stp>YahooFinanceCurrencies</stp>
        <stp>USDEUR=X</stp>
        <stp>52-Week Low</stp>
        <tr r="C25" s="3"/>
      </tp>
      <tp t="s">
        <v>USDEUR=X</v>
        <stp/>
        <stp>YahooFinanceQuotes</stp>
        <stp>USDEUR=X</stp>
        <stp>Symbol</stp>
        <tr r="D6" s="3"/>
      </tp>
      <tp>
        <v>-2.2200000000000001E-2</v>
        <stp/>
        <stp>YahooFinanceCurrencies</stp>
        <stp>USDEUR=X</stp>
        <stp>Change from 52-Week High</stp>
        <tr r="C27" s="3"/>
      </tp>
      <tp>
        <v>0.93169999999999997</v>
        <stp/>
        <stp>YahooFinanceQuotes</stp>
        <stp>USDEUR=X</stp>
        <stp>Previous Close</stp>
        <tr r="D21" s="3"/>
      </tp>
      <tp>
        <v>2649250332672</v>
        <stp/>
        <stp>YahooFinanceSummary</stp>
        <stp>AAPL</stp>
        <stp>Enterprise Value $</stp>
        <tr r="C63" s="1"/>
      </tp>
      <tp>
        <v>15974</v>
        <stp/>
        <stp>YahooFinanceQuotes</stp>
        <stp>AAPL250117C00150000</stp>
        <stp>Open Interest</stp>
        <tr r="C26" s="2"/>
      </tp>
      <tp t="s">
        <v>AAPL</v>
        <stp/>
        <stp>YahooFinanceAssetProfiles</stp>
        <stp>AAPL</stp>
        <stp>Symbol</stp>
        <tr r="E6" s="1"/>
      </tp>
      <tp>
        <v>45408</v>
        <stp/>
        <stp>YahooFinanceQuotes</stp>
        <stp>USDEUR=X</stp>
        <stp>Last Trade Date</stp>
        <tr r="D10" s="3"/>
      </tp>
      <tp>
        <v>169.53</v>
        <stp/>
        <stp>YahooFinanceHistoricalPrices</stp>
        <stp>AAPL</stp>
        <stp/>
        <stp>Prev Open</stp>
        <tr r="C20" s="4"/>
      </tp>
      <tp>
        <v>130108997632</v>
        <stp/>
        <stp>YahooFinanceSummary</stp>
        <stp>AAPL</stp>
        <stp>EBITDA $</stp>
        <tr r="C98" s="1"/>
      </tp>
      <tp>
        <v>3.0000000000000001E-3</v>
        <stp/>
        <stp>YahooFinanceQuotes</stp>
        <stp>USDEUR=X</stp>
        <stp>Change</stp>
        <tr r="D16" s="3"/>
      </tp>
      <tp>
        <v>0.95694999999999997</v>
        <stp/>
        <stp>YahooFinanceQuotes</stp>
        <stp>USDEUR=X</stp>
        <stp>52-Week High</stp>
        <tr r="D24" s="3"/>
      </tp>
      <tp t="e">
        <v>#N/A</v>
        <stp/>
        <stp>YahooFinanceSummary</stp>
        <stp>AAPL</stp>
        <stp>Market Cap</stp>
        <tr r="C60" s="1"/>
      </tp>
      <tp t="e">
        <v>#N/A</v>
        <stp/>
        <stp>YahooFinanceSummary</stp>
        <stp>AAPL</stp>
        <stp>After Hours Change In Percent</stp>
        <tr r="C37" s="1"/>
      </tp>
      <tp>
        <v>45331</v>
        <stp/>
        <stp>YahooFinanceSummary</stp>
        <stp>AAPL</stp>
        <stp>Ex-Dividend Date</stp>
        <tr r="C141" s="1"/>
      </tp>
      <tp t="e">
        <v>#N/A</v>
        <stp/>
        <stp>MsnMoneyHistoricalPrices</stp>
        <stp>AAPL</stp>
        <stp/>
        <stp>Prev Volume</stp>
        <tr r="D25" s="4"/>
      </tp>
      <tp t="e">
        <v>#N/A</v>
        <stp/>
        <stp>YahooFinanceSummary</stp>
        <stp>AAPL</stp>
        <stp>Last Trade DateTime</stp>
        <tr r="C15" s="1"/>
      </tp>
      <tp>
        <v>0.93688657407407405</v>
        <stp/>
        <stp>YahooFinanceQuotes</stp>
        <stp>USDEUR=X</stp>
        <stp>Last Trade Time</stp>
        <tr r="D11" s="3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elp.yahoo.com/kb/finance/SLN23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H145"/>
  <sheetViews>
    <sheetView showGridLines="0" tabSelected="1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32.28515625" customWidth="1"/>
    <col min="3" max="3" width="15.7109375" customWidth="1"/>
    <col min="4" max="4" width="16.85546875" customWidth="1"/>
    <col min="5" max="5" width="17.85546875" bestFit="1" customWidth="1"/>
  </cols>
  <sheetData>
    <row r="1" spans="2:5" x14ac:dyDescent="0.25">
      <c r="B1" s="49" t="s">
        <v>139</v>
      </c>
      <c r="C1" s="59" t="s">
        <v>127</v>
      </c>
      <c r="D1" s="59" t="s">
        <v>170</v>
      </c>
      <c r="E1" s="59" t="s">
        <v>172</v>
      </c>
    </row>
    <row r="2" spans="2:5" x14ac:dyDescent="0.25">
      <c r="C2" t="s">
        <v>174</v>
      </c>
    </row>
    <row r="3" spans="2:5" ht="15.75" x14ac:dyDescent="0.25">
      <c r="B3" s="1" t="s">
        <v>175</v>
      </c>
      <c r="C3" s="2"/>
      <c r="D3" s="2"/>
      <c r="E3" s="2"/>
    </row>
    <row r="4" spans="2:5" x14ac:dyDescent="0.25">
      <c r="B4" s="57" t="s">
        <v>0</v>
      </c>
      <c r="C4" s="44" t="str">
        <f>C1</f>
        <v>YahooFinanceSummary</v>
      </c>
      <c r="D4" s="45" t="str">
        <f>D1</f>
        <v>YahooFinanceQuotes</v>
      </c>
      <c r="E4" s="46" t="str">
        <f>E1</f>
        <v>YahooFinanceAssetProfiles</v>
      </c>
    </row>
    <row r="5" spans="2:5" x14ac:dyDescent="0.25">
      <c r="B5" s="3" t="s">
        <v>1</v>
      </c>
      <c r="C5" s="8"/>
      <c r="D5" s="8"/>
      <c r="E5" s="9"/>
    </row>
    <row r="6" spans="2:5" x14ac:dyDescent="0.25">
      <c r="B6" s="4" t="s">
        <v>2</v>
      </c>
      <c r="C6" s="10" t="str">
        <f>IFERROR(RTD("market.rtd",,C$1,$B$1,$B6),"-")</f>
        <v>AAPL</v>
      </c>
      <c r="D6" s="12" t="str">
        <f>IFERROR(RTD("market.rtd",,D$1,$B$1,$B6),"-")</f>
        <v>AAPL</v>
      </c>
      <c r="E6" s="12" t="str">
        <f>IFERROR(RTD("market.rtd",,E$1,$B$1,$B6),"-")</f>
        <v>AAPL</v>
      </c>
    </row>
    <row r="7" spans="2:5" x14ac:dyDescent="0.25">
      <c r="B7" s="5" t="s">
        <v>3</v>
      </c>
      <c r="C7" s="13" t="str">
        <f>IFERROR(RTD("market.rtd",,C$1,$B$1,$B7),"-")</f>
        <v>-</v>
      </c>
      <c r="D7" s="14" t="str">
        <f>IFERROR(RTD("market.rtd",,D$1,$B$1,$B7),"-")</f>
        <v>Apple Inc.</v>
      </c>
      <c r="E7" s="14"/>
    </row>
    <row r="8" spans="2:5" x14ac:dyDescent="0.25">
      <c r="B8" s="5" t="s">
        <v>4</v>
      </c>
      <c r="C8" s="13"/>
      <c r="D8" s="14"/>
      <c r="E8" s="14" t="str">
        <f>IFERROR(RTD("market.rtd",,E$1,$B$1,$B8),"-")</f>
        <v>Consumer Electronics</v>
      </c>
    </row>
    <row r="9" spans="2:5" x14ac:dyDescent="0.25">
      <c r="B9" s="5" t="s">
        <v>5</v>
      </c>
      <c r="C9" s="13"/>
      <c r="D9" s="14"/>
      <c r="E9" s="14" t="str">
        <f>IFERROR(RTD("market.rtd",,E$1,$B$1,$B9),"-")</f>
        <v>Technology</v>
      </c>
    </row>
    <row r="10" spans="2:5" x14ac:dyDescent="0.25">
      <c r="B10" s="5" t="s">
        <v>6</v>
      </c>
      <c r="C10" s="13" t="str">
        <f>IFERROR(RTD("market.rtd",,C$1,$B$1,$B10),"-")</f>
        <v>-</v>
      </c>
      <c r="D10" s="14" t="str">
        <f>IFERROR(RTD("market.rtd",,D$1,$B$1,$B10),"-")</f>
        <v>NMS</v>
      </c>
      <c r="E10" s="14"/>
    </row>
    <row r="11" spans="2:5" x14ac:dyDescent="0.25">
      <c r="B11" s="5" t="s">
        <v>7</v>
      </c>
      <c r="C11" s="60">
        <f>RTD("market.rtd",,"YahooFinanceSummary",B$1,"Earnings Date1")</f>
        <v>45414.833333333336</v>
      </c>
      <c r="D11" s="61">
        <f>IFERROR(RTD("market.rtd",,D$1,$B$1,$B11),"-")</f>
        <v>45414.833333333336</v>
      </c>
      <c r="E11" s="14"/>
    </row>
    <row r="12" spans="2:5" x14ac:dyDescent="0.25">
      <c r="B12" s="3" t="s">
        <v>11</v>
      </c>
      <c r="C12" s="8"/>
      <c r="D12" s="8"/>
      <c r="E12" s="9"/>
    </row>
    <row r="13" spans="2:5" x14ac:dyDescent="0.25">
      <c r="B13" s="5" t="s">
        <v>12</v>
      </c>
      <c r="C13" s="16" t="str">
        <f>IFERROR(RTD("market.rtd",,C$1,$B$1,$B13),"-")</f>
        <v>-</v>
      </c>
      <c r="D13" s="21">
        <f>IFERROR(RTD("market.rtd",,D$1,$B$1,$B13),"-")</f>
        <v>45408</v>
      </c>
      <c r="E13" s="14"/>
    </row>
    <row r="14" spans="2:5" x14ac:dyDescent="0.25">
      <c r="B14" s="5" t="s">
        <v>13</v>
      </c>
      <c r="C14" s="30" t="str">
        <f>IFERROR(RTD("market.rtd",,C$1,$B$1,$B14),"-")</f>
        <v>-</v>
      </c>
      <c r="D14" s="28">
        <f>IFERROR(RTD("market.rtd",,D$1,$B$1,$B14),"-")</f>
        <v>0.66667824074074078</v>
      </c>
      <c r="E14" s="14"/>
    </row>
    <row r="15" spans="2:5" x14ac:dyDescent="0.25">
      <c r="B15" s="5" t="s">
        <v>14</v>
      </c>
      <c r="C15" s="31" t="str">
        <f>IFERROR(RTD("market.rtd",,C$1,$B$1,$B15),"-")</f>
        <v>-</v>
      </c>
      <c r="D15" s="29">
        <f>IFERROR(RTD("market.rtd",,D$1,$B$1,$B15),"-")</f>
        <v>45408.666678240741</v>
      </c>
      <c r="E15" s="14"/>
    </row>
    <row r="16" spans="2:5" x14ac:dyDescent="0.25">
      <c r="B16" s="5" t="s">
        <v>15</v>
      </c>
      <c r="C16" s="13"/>
      <c r="D16" s="14">
        <f>IFERROR(RTD("market.rtd",,D$1,$B$1,$B16),"-")</f>
        <v>169.23</v>
      </c>
      <c r="E16" s="14"/>
    </row>
    <row r="17" spans="2:5" x14ac:dyDescent="0.25">
      <c r="B17" s="5" t="s">
        <v>16</v>
      </c>
      <c r="C17" s="13"/>
      <c r="D17" s="14">
        <f>IFERROR(RTD("market.rtd",,D$1,$B$1,$B17),"-")</f>
        <v>169.39</v>
      </c>
      <c r="E17" s="14"/>
    </row>
    <row r="18" spans="2:5" x14ac:dyDescent="0.25">
      <c r="B18" s="5" t="s">
        <v>145</v>
      </c>
      <c r="C18" s="13"/>
      <c r="D18" s="14">
        <f>IFERROR(RTD("market.rtd",,D$1,$B$1,$B18),"-")</f>
        <v>2</v>
      </c>
      <c r="E18" s="14"/>
    </row>
    <row r="19" spans="2:5" x14ac:dyDescent="0.25">
      <c r="B19" s="5" t="s">
        <v>146</v>
      </c>
      <c r="C19" s="13"/>
      <c r="D19" s="14">
        <f>IFERROR(RTD("market.rtd",,D$1,$B$1,$B19),"-")</f>
        <v>6</v>
      </c>
      <c r="E19" s="14"/>
    </row>
    <row r="20" spans="2:5" x14ac:dyDescent="0.25">
      <c r="B20" s="5" t="s">
        <v>130</v>
      </c>
      <c r="C20" s="13"/>
      <c r="D20" s="27" t="str">
        <f>IFERROR(RTD("market.rtd",,D$1,$B$1,$B20),"-")</f>
        <v>169.23x2</v>
      </c>
      <c r="E20" s="14"/>
    </row>
    <row r="21" spans="2:5" x14ac:dyDescent="0.25">
      <c r="B21" s="5" t="s">
        <v>131</v>
      </c>
      <c r="C21" s="13"/>
      <c r="D21" s="27" t="str">
        <f>IFERROR(RTD("market.rtd",,D$1,$B$1,$B21),"-")</f>
        <v>169.39x6</v>
      </c>
      <c r="E21" s="14"/>
    </row>
    <row r="22" spans="2:5" x14ac:dyDescent="0.25">
      <c r="B22" s="5" t="s">
        <v>17</v>
      </c>
      <c r="C22" s="13" t="str">
        <f>IFERROR(RTD("market.rtd",,C$1,$B$1,$B22),"-")</f>
        <v>-</v>
      </c>
      <c r="D22" s="14">
        <f>IFERROR(RTD("market.rtd",,D$1,$B$1,$B22),"-")</f>
        <v>169.3</v>
      </c>
      <c r="E22" s="14"/>
    </row>
    <row r="23" spans="2:5" x14ac:dyDescent="0.25">
      <c r="B23" s="5" t="s">
        <v>18</v>
      </c>
      <c r="C23" s="13" t="str">
        <f>IFERROR(RTD("market.rtd",,C$1,$B$1,$B23),"-")</f>
        <v>-</v>
      </c>
      <c r="D23" s="14">
        <f>IFERROR(RTD("market.rtd",,D$1,$B$1,$B23),"-")</f>
        <v>-0.58999634000000001</v>
      </c>
      <c r="E23" s="14"/>
    </row>
    <row r="24" spans="2:5" x14ac:dyDescent="0.25">
      <c r="B24" s="5" t="s">
        <v>129</v>
      </c>
      <c r="C24" s="18" t="str">
        <f>IFERROR(RTD("market.rtd",,C$1,$B$1,$B24),"-")</f>
        <v>-</v>
      </c>
      <c r="D24" s="22">
        <f>IFERROR(RTD("market.rtd",,D$1,$B$1,$B24),"-")</f>
        <v>-3.4728140000000003E-3</v>
      </c>
      <c r="E24" s="14"/>
    </row>
    <row r="25" spans="2:5" x14ac:dyDescent="0.25">
      <c r="B25" s="5" t="s">
        <v>19</v>
      </c>
      <c r="C25" s="13"/>
      <c r="D25" s="14">
        <f>IFERROR(RTD("market.rtd",,D$1,$B$1,$B25),"-")</f>
        <v>169.87</v>
      </c>
      <c r="E25" s="14"/>
    </row>
    <row r="26" spans="2:5" x14ac:dyDescent="0.25">
      <c r="B26" s="5" t="s">
        <v>20</v>
      </c>
      <c r="C26" s="13"/>
      <c r="D26" s="14">
        <f>IFERROR(RTD("market.rtd",,D$1,$B$1,$B26),"-")</f>
        <v>171.34</v>
      </c>
      <c r="E26" s="14"/>
    </row>
    <row r="27" spans="2:5" x14ac:dyDescent="0.25">
      <c r="B27" s="5" t="s">
        <v>21</v>
      </c>
      <c r="C27" s="13"/>
      <c r="D27" s="14">
        <f>IFERROR(RTD("market.rtd",,D$1,$B$1,$B27),"-")</f>
        <v>169.19</v>
      </c>
      <c r="E27" s="14"/>
    </row>
    <row r="28" spans="2:5" x14ac:dyDescent="0.25">
      <c r="B28" s="5" t="s">
        <v>22</v>
      </c>
      <c r="C28" s="23"/>
      <c r="D28" s="25">
        <f>IFERROR(RTD("market.rtd",,D$1,$B$1,$B28),"-")</f>
        <v>44838354</v>
      </c>
      <c r="E28" s="14"/>
    </row>
    <row r="29" spans="2:5" x14ac:dyDescent="0.25">
      <c r="B29" s="5" t="s">
        <v>26</v>
      </c>
      <c r="C29" s="13" t="str">
        <f>IFERROR(RTD("market.rtd",,C$1,$B$1,$B29),"-")</f>
        <v>-</v>
      </c>
      <c r="D29" s="14">
        <f>IFERROR(RTD("market.rtd",,D$1,$B$1,$B29),"-")</f>
        <v>169.89</v>
      </c>
      <c r="E29" s="14"/>
    </row>
    <row r="30" spans="2:5" x14ac:dyDescent="0.25">
      <c r="B30" s="5" t="s">
        <v>27</v>
      </c>
      <c r="C30" s="26"/>
      <c r="D30" s="27" t="str">
        <f>IFERROR(RTD("market.rtd",,D$1,$B$1,$B30),"-")</f>
        <v>169.19 - 171.34</v>
      </c>
      <c r="E30" s="27"/>
    </row>
    <row r="31" spans="2:5" x14ac:dyDescent="0.25">
      <c r="B31" s="3" t="s">
        <v>132</v>
      </c>
      <c r="C31" s="8"/>
      <c r="D31" s="8"/>
      <c r="E31" s="9"/>
    </row>
    <row r="32" spans="2:5" x14ac:dyDescent="0.25">
      <c r="B32" s="5" t="s">
        <v>133</v>
      </c>
      <c r="C32" s="16" t="str">
        <f>IFERROR(RTD("market.rtd",,C$1,$B$1,$B32),"-")</f>
        <v>-</v>
      </c>
      <c r="D32" s="21" t="str">
        <f>IFERROR(RTD("market.rtd",,D$1,$B$1,$B32),"-")</f>
        <v>-</v>
      </c>
      <c r="E32" s="14"/>
    </row>
    <row r="33" spans="2:5" x14ac:dyDescent="0.25">
      <c r="B33" s="5" t="s">
        <v>134</v>
      </c>
      <c r="C33" s="30" t="str">
        <f>IFERROR(RTD("market.rtd",,C$1,$B$1,$B33),"-")</f>
        <v>-</v>
      </c>
      <c r="D33" s="28" t="str">
        <f>IFERROR(RTD("market.rtd",,D$1,$B$1,$B33),"-")</f>
        <v>-</v>
      </c>
      <c r="E33" s="14"/>
    </row>
    <row r="34" spans="2:5" x14ac:dyDescent="0.25">
      <c r="B34" s="5" t="s">
        <v>135</v>
      </c>
      <c r="C34" s="31" t="str">
        <f>IFERROR(RTD("market.rtd",,C$1,$B$1,$B34),"-")</f>
        <v>-</v>
      </c>
      <c r="D34" s="29" t="str">
        <f>IFERROR(RTD("market.rtd",,D$1,$B$1,$B34),"-")</f>
        <v>-</v>
      </c>
      <c r="E34" s="14"/>
    </row>
    <row r="35" spans="2:5" x14ac:dyDescent="0.25">
      <c r="B35" s="5" t="s">
        <v>136</v>
      </c>
      <c r="C35" s="13" t="str">
        <f>IFERROR(RTD("market.rtd",,C$1,$B$1,$B35),"-")</f>
        <v>-</v>
      </c>
      <c r="D35" s="14" t="str">
        <f>IFERROR(RTD("market.rtd",,D$1,$B$1,$B35),"-")</f>
        <v>-</v>
      </c>
      <c r="E35" s="14"/>
    </row>
    <row r="36" spans="2:5" x14ac:dyDescent="0.25">
      <c r="B36" s="5" t="s">
        <v>137</v>
      </c>
      <c r="C36" s="13" t="str">
        <f>IFERROR(RTD("market.rtd",,C$1,$B$1,$B36),"-")</f>
        <v>-</v>
      </c>
      <c r="D36" s="14" t="str">
        <f>IFERROR(RTD("market.rtd",,D$1,$B$1,$B36),"-")</f>
        <v>-</v>
      </c>
      <c r="E36" s="14"/>
    </row>
    <row r="37" spans="2:5" x14ac:dyDescent="0.25">
      <c r="B37" s="5" t="s">
        <v>138</v>
      </c>
      <c r="C37" s="18" t="str">
        <f>IFERROR(RTD("market.rtd",,C$1,$B$1,$B37),"-")</f>
        <v>-</v>
      </c>
      <c r="D37" s="22" t="str">
        <f>IFERROR(RTD("market.rtd",,D$1,$B$1,$B37),"-")</f>
        <v>-</v>
      </c>
      <c r="E37" s="14"/>
    </row>
    <row r="38" spans="2:5" x14ac:dyDescent="0.25">
      <c r="B38" s="3" t="s">
        <v>28</v>
      </c>
      <c r="C38" s="8"/>
      <c r="D38" s="8"/>
      <c r="E38" s="9"/>
    </row>
    <row r="39" spans="2:5" x14ac:dyDescent="0.25">
      <c r="B39" s="5" t="s">
        <v>29</v>
      </c>
      <c r="C39" s="13">
        <f>IFERROR(RTD("market.rtd",,C$1,$B$1,$B39),"-")</f>
        <v>1.276</v>
      </c>
      <c r="D39" s="14" t="str">
        <f>IFERROR(RTD("market.rtd",,D$1,$B$1,$B39),"-")</f>
        <v>-</v>
      </c>
      <c r="E39" s="14"/>
    </row>
    <row r="40" spans="2:5" x14ac:dyDescent="0.25">
      <c r="B40" s="5" t="s">
        <v>30</v>
      </c>
      <c r="C40" s="18">
        <f>IFERROR(RTD("market.rtd",,C$1,$B$1,$B40),"-")</f>
        <v>-1.6999999999999999E-3</v>
      </c>
      <c r="D40" s="14"/>
      <c r="E40" s="14"/>
    </row>
    <row r="41" spans="2:5" x14ac:dyDescent="0.25">
      <c r="B41" s="5" t="s">
        <v>31</v>
      </c>
      <c r="C41" s="18">
        <f>IFERROR(RTD("market.rtd",,C$1,$B$1,$B41),"-")</f>
        <v>0.22363698000000001</v>
      </c>
      <c r="D41" s="14"/>
      <c r="E41" s="14"/>
    </row>
    <row r="42" spans="2:5" x14ac:dyDescent="0.25">
      <c r="B42" s="5" t="s">
        <v>32</v>
      </c>
      <c r="C42" s="13" t="str">
        <f>IFERROR(RTD("market.rtd",,C$1,$B$1,$B42),"-")</f>
        <v>-</v>
      </c>
      <c r="D42" s="14">
        <f>IFERROR(RTD("market.rtd",,D$1,$B$1,$B42),"-")</f>
        <v>199.62</v>
      </c>
      <c r="E42" s="14"/>
    </row>
    <row r="43" spans="2:5" x14ac:dyDescent="0.25">
      <c r="B43" s="5" t="s">
        <v>33</v>
      </c>
      <c r="C43" s="13" t="str">
        <f>IFERROR(RTD("market.rtd",,C$1,$B$1,$B43),"-")</f>
        <v>-</v>
      </c>
      <c r="D43" s="14">
        <f>IFERROR(RTD("market.rtd",,D$1,$B$1,$B43),"-")</f>
        <v>164.08</v>
      </c>
      <c r="E43" s="14"/>
    </row>
    <row r="44" spans="2:5" x14ac:dyDescent="0.25">
      <c r="B44" s="5" t="s">
        <v>34</v>
      </c>
      <c r="C44" s="16" t="str">
        <f>IFERROR(RTD("market.rtd",,C$1,$B$1,$B44),"-")</f>
        <v>-</v>
      </c>
      <c r="D44" s="14"/>
      <c r="E44" s="14"/>
    </row>
    <row r="45" spans="2:5" x14ac:dyDescent="0.25">
      <c r="B45" s="5" t="s">
        <v>35</v>
      </c>
      <c r="C45" s="16" t="str">
        <f>IFERROR(RTD("market.rtd",,C$1,$B$1,$B45),"-")</f>
        <v>-</v>
      </c>
      <c r="D45" s="14"/>
      <c r="E45" s="14"/>
    </row>
    <row r="46" spans="2:5" x14ac:dyDescent="0.25">
      <c r="B46" s="5" t="s">
        <v>36</v>
      </c>
      <c r="C46" s="26" t="str">
        <f>IFERROR(RTD("market.rtd",,C$1,$B$1,$B46),"-")</f>
        <v>-</v>
      </c>
      <c r="D46" s="27" t="str">
        <f>IFERROR(RTD("market.rtd",,D$1,$B$1,$B46),"-")</f>
        <v>164.08 - 199.62</v>
      </c>
      <c r="E46" s="27"/>
    </row>
    <row r="47" spans="2:5" x14ac:dyDescent="0.25">
      <c r="B47" s="5" t="s">
        <v>37</v>
      </c>
      <c r="C47" s="13" t="str">
        <f>IFERROR(RTD("market.rtd",,C$1,$B$1,$B47),"-")</f>
        <v>-</v>
      </c>
      <c r="D47" s="14">
        <f>IFERROR(RTD("market.rtd",,D$1,$B$1,$B47),"-")</f>
        <v>-30.319991999999999</v>
      </c>
      <c r="E47" s="14"/>
    </row>
    <row r="48" spans="2:5" x14ac:dyDescent="0.25">
      <c r="B48" s="5" t="s">
        <v>38</v>
      </c>
      <c r="C48" s="13" t="str">
        <f>IFERROR(RTD("market.rtd",,C$1,$B$1,$B48),"-")</f>
        <v>-</v>
      </c>
      <c r="D48" s="14">
        <f>IFERROR(RTD("market.rtd",,D$1,$B$1,$B48),"-")</f>
        <v>5.2200009999999999</v>
      </c>
      <c r="E48" s="14"/>
    </row>
    <row r="49" spans="2:5" x14ac:dyDescent="0.25">
      <c r="B49" s="5" t="s">
        <v>39</v>
      </c>
      <c r="C49" s="18" t="str">
        <f>IFERROR(RTD("market.rtd",,C$1,$B$1,$B49),"-")</f>
        <v>-</v>
      </c>
      <c r="D49" s="22">
        <f>IFERROR(RTD("market.rtd",,D$1,$B$1,$B49),"-")</f>
        <v>-0.15188855000000001</v>
      </c>
      <c r="E49" s="14"/>
    </row>
    <row r="50" spans="2:5" x14ac:dyDescent="0.25">
      <c r="B50" s="5" t="s">
        <v>40</v>
      </c>
      <c r="C50" s="18" t="str">
        <f>IFERROR(RTD("market.rtd",,C$1,$B$1,$B50),"-")</f>
        <v>-</v>
      </c>
      <c r="D50" s="22">
        <f>IFERROR(RTD("market.rtd",,D$1,$B$1,$B50),"-")</f>
        <v>3.1800000000000002E-2</v>
      </c>
      <c r="E50" s="14"/>
    </row>
    <row r="51" spans="2:5" x14ac:dyDescent="0.25">
      <c r="B51" s="5" t="s">
        <v>41</v>
      </c>
      <c r="C51" s="13" t="str">
        <f>IFERROR(RTD("market.rtd",,C$1,$B$1,$B51),"-")</f>
        <v>-</v>
      </c>
      <c r="D51" s="14"/>
      <c r="E51" s="14"/>
    </row>
    <row r="52" spans="2:5" x14ac:dyDescent="0.25">
      <c r="B52" s="5" t="s">
        <v>42</v>
      </c>
      <c r="C52" s="13" t="str">
        <f>IFERROR(RTD("market.rtd",,C$1,$B$1,$B52),"-")</f>
        <v>-</v>
      </c>
      <c r="D52" s="14"/>
      <c r="E52" s="14"/>
    </row>
    <row r="53" spans="2:5" x14ac:dyDescent="0.25">
      <c r="B53" s="5" t="s">
        <v>43</v>
      </c>
      <c r="C53" s="13" t="str">
        <f>IFERROR(RTD("market.rtd",,C$1,$B$1,$B53),"-")</f>
        <v>-</v>
      </c>
      <c r="D53" s="14"/>
      <c r="E53" s="14"/>
    </row>
    <row r="54" spans="2:5" x14ac:dyDescent="0.25">
      <c r="B54" s="5" t="s">
        <v>44</v>
      </c>
      <c r="C54" s="13" t="str">
        <f>IFERROR(RTD("market.rtd",,C$1,$B$1,$B54),"-")</f>
        <v>-</v>
      </c>
      <c r="D54" s="14"/>
      <c r="E54" s="14"/>
    </row>
    <row r="55" spans="2:5" x14ac:dyDescent="0.25">
      <c r="B55" s="5" t="s">
        <v>45</v>
      </c>
      <c r="C55" s="18" t="str">
        <f>IFERROR(RTD("market.rtd",,C$1,$B$1,$B55),"-")</f>
        <v>-</v>
      </c>
      <c r="D55" s="14"/>
      <c r="E55" s="14"/>
    </row>
    <row r="56" spans="2:5" x14ac:dyDescent="0.25">
      <c r="B56" s="5" t="s">
        <v>46</v>
      </c>
      <c r="C56" s="18" t="str">
        <f>IFERROR(RTD("market.rtd",,C$1,$B$1,$B56),"-")</f>
        <v>-</v>
      </c>
      <c r="D56" s="14"/>
      <c r="E56" s="14"/>
    </row>
    <row r="57" spans="2:5" x14ac:dyDescent="0.25">
      <c r="B57" s="5" t="s">
        <v>47</v>
      </c>
      <c r="C57" s="23" t="str">
        <f>IFERROR(RTD("market.rtd",,C$1,$B$1,$B57),"-")</f>
        <v>-</v>
      </c>
      <c r="D57" s="25">
        <f>IFERROR(RTD("market.rtd",,D$1,$B$1,$B57),"-")</f>
        <v>61336223</v>
      </c>
      <c r="E57" s="14"/>
    </row>
    <row r="58" spans="2:5" x14ac:dyDescent="0.25">
      <c r="B58" s="5" t="s">
        <v>48</v>
      </c>
      <c r="C58" s="23" t="str">
        <f>IFERROR(RTD("market.rtd",,C$1,$B$1,$B58),"-")</f>
        <v>-</v>
      </c>
      <c r="D58" s="14"/>
      <c r="E58" s="14"/>
    </row>
    <row r="59" spans="2:5" x14ac:dyDescent="0.25">
      <c r="B59" s="3" t="s">
        <v>49</v>
      </c>
      <c r="C59" s="8"/>
      <c r="D59" s="8"/>
      <c r="E59" s="9"/>
    </row>
    <row r="60" spans="2:5" x14ac:dyDescent="0.25">
      <c r="B60" s="5" t="s">
        <v>50</v>
      </c>
      <c r="C60" s="26" t="str">
        <f>IFERROR(RTD("market.rtd",,C$1,$B$1,$B60),"-")</f>
        <v>-</v>
      </c>
      <c r="D60" s="25">
        <f>IFERROR(RTD("market.rtd",,D$1,$B$1,$B60),"-")</f>
        <v>2614313615360</v>
      </c>
      <c r="E60" s="27"/>
    </row>
    <row r="61" spans="2:5" x14ac:dyDescent="0.25">
      <c r="B61" s="5" t="s">
        <v>51</v>
      </c>
      <c r="C61" s="23" t="str">
        <f>IFERROR(RTD("market.rtd",,C$1,$B$1,$B61),"-")</f>
        <v>-</v>
      </c>
      <c r="D61" s="25">
        <f>IFERROR(RTD("market.rtd",,D$1,$B$1,$B61),"-")</f>
        <v>2614313615360</v>
      </c>
      <c r="E61" s="14"/>
    </row>
    <row r="62" spans="2:5" x14ac:dyDescent="0.25">
      <c r="B62" s="5" t="s">
        <v>52</v>
      </c>
      <c r="C62" s="26" t="str">
        <f>IFERROR(RTD("market.rtd",,C$1,$B$1,$B62),"-")</f>
        <v>2.65T</v>
      </c>
      <c r="D62" s="27"/>
      <c r="E62" s="27"/>
    </row>
    <row r="63" spans="2:5" x14ac:dyDescent="0.25">
      <c r="B63" s="5" t="s">
        <v>53</v>
      </c>
      <c r="C63" s="23">
        <f>IFERROR(RTD("market.rtd",,C$1,$B$1,$B63),"-")</f>
        <v>2649250332672</v>
      </c>
      <c r="D63" s="14"/>
      <c r="E63" s="14"/>
    </row>
    <row r="64" spans="2:5" x14ac:dyDescent="0.25">
      <c r="B64" s="5" t="s">
        <v>54</v>
      </c>
      <c r="C64" s="16" t="str">
        <f>IFERROR(RTD("market.rtd",,C$1,$B$1,$B64),"-")</f>
        <v>-</v>
      </c>
      <c r="D64" s="14"/>
      <c r="E64" s="14"/>
    </row>
    <row r="65" spans="2:5" x14ac:dyDescent="0.25">
      <c r="B65" s="5" t="s">
        <v>166</v>
      </c>
      <c r="C65" s="13" t="str">
        <f>IFERROR(RTD("market.rtd",,C$1,$B$1,$B65),"-")</f>
        <v>-</v>
      </c>
      <c r="D65" s="14">
        <f>IFERROR(RTD("market.rtd",,D$1,$B$1,$B65),"-")</f>
        <v>26.329706000000002</v>
      </c>
      <c r="E65" s="14"/>
    </row>
    <row r="66" spans="2:5" x14ac:dyDescent="0.25">
      <c r="B66" s="5" t="s">
        <v>55</v>
      </c>
      <c r="C66" s="13">
        <f>IFERROR(RTD("market.rtd",,C$1,$B$1,$B66),"-")</f>
        <v>23.744741000000001</v>
      </c>
      <c r="D66" s="14">
        <f>IFERROR(RTD("market.rtd",,D$1,$B$1,$B66),"-")</f>
        <v>23.744741000000001</v>
      </c>
      <c r="E66" s="14"/>
    </row>
    <row r="67" spans="2:5" x14ac:dyDescent="0.25">
      <c r="B67" s="5" t="s">
        <v>56</v>
      </c>
      <c r="C67" s="16" t="str">
        <f>IFERROR(RTD("market.rtd",,C$1,$B$1,$B67),"-")</f>
        <v>-</v>
      </c>
      <c r="D67" s="14"/>
      <c r="E67" s="14"/>
    </row>
    <row r="68" spans="2:5" x14ac:dyDescent="0.25">
      <c r="B68" s="5" t="s">
        <v>57</v>
      </c>
      <c r="C68" s="13">
        <f>IFERROR(RTD("market.rtd",,C$1,$B$1,$B68),"-")</f>
        <v>2.36</v>
      </c>
      <c r="D68" s="14" t="str">
        <f>IFERROR(RTD("market.rtd",,D$1,$B$1,$B68),"-")</f>
        <v>-</v>
      </c>
      <c r="E68" s="14"/>
    </row>
    <row r="69" spans="2:5" x14ac:dyDescent="0.25">
      <c r="B69" s="5" t="s">
        <v>58</v>
      </c>
      <c r="C69" s="13">
        <f>IFERROR(RTD("market.rtd",,C$1,$B$1,$B69),"-")</f>
        <v>0</v>
      </c>
      <c r="D69" s="14" t="str">
        <f>IFERROR(RTD("market.rtd",,D$1,$B$1,$B69),"-")</f>
        <v>-</v>
      </c>
      <c r="E69" s="14"/>
    </row>
    <row r="70" spans="2:5" x14ac:dyDescent="0.25">
      <c r="B70" s="5" t="s">
        <v>59</v>
      </c>
      <c r="C70" s="13">
        <f>IFERROR(RTD("market.rtd",,C$1,$B$1,$B70),"-")</f>
        <v>35.322346000000003</v>
      </c>
      <c r="D70" s="14">
        <f>IFERROR(RTD("market.rtd",,D$1,$B$1,$B70),"-")</f>
        <v>35.322346000000003</v>
      </c>
      <c r="E70" s="14"/>
    </row>
    <row r="71" spans="2:5" x14ac:dyDescent="0.25">
      <c r="B71" s="5" t="s">
        <v>60</v>
      </c>
      <c r="C71" s="13">
        <f>IFERROR(RTD("market.rtd",,C$1,$B$1,$B71),"-")</f>
        <v>6.8689999999999998</v>
      </c>
      <c r="D71" s="14"/>
      <c r="E71" s="14"/>
    </row>
    <row r="72" spans="2:5" x14ac:dyDescent="0.25">
      <c r="B72" s="5" t="s">
        <v>61</v>
      </c>
      <c r="C72" s="13">
        <f>IFERROR(RTD("market.rtd",,C$1,$B$1,$B72),"-")</f>
        <v>20.361999999999998</v>
      </c>
      <c r="D72" s="14"/>
      <c r="E72" s="14"/>
    </row>
    <row r="73" spans="2:5" x14ac:dyDescent="0.25">
      <c r="B73" s="3" t="s">
        <v>62</v>
      </c>
      <c r="C73" s="8"/>
      <c r="D73" s="8"/>
      <c r="E73" s="9"/>
    </row>
    <row r="74" spans="2:5" x14ac:dyDescent="0.25">
      <c r="B74" s="5" t="s">
        <v>63</v>
      </c>
      <c r="C74" s="13"/>
      <c r="D74" s="14" t="str">
        <f>IFERROR(RTD("market.rtd",,D$1,$B$1,$B74),"-")</f>
        <v>-</v>
      </c>
      <c r="E74" s="14"/>
    </row>
    <row r="75" spans="2:5" x14ac:dyDescent="0.25">
      <c r="B75" s="5" t="s">
        <v>64</v>
      </c>
      <c r="C75" s="13"/>
      <c r="D75" s="14" t="str">
        <f>IFERROR(RTD("market.rtd",,D$1,$B$1,$B75),"-")</f>
        <v>-</v>
      </c>
      <c r="E75" s="14"/>
    </row>
    <row r="76" spans="2:5" x14ac:dyDescent="0.25">
      <c r="B76" s="5" t="s">
        <v>140</v>
      </c>
      <c r="C76" s="13">
        <f>IFERROR(RTD("market.rtd",,C$1,$B$1,$B76),"-")</f>
        <v>7.13</v>
      </c>
      <c r="D76" s="14">
        <f>IFERROR(RTD("market.rtd",,D$1,$B$1,$B76),"-")</f>
        <v>7.13</v>
      </c>
      <c r="E76" s="14"/>
    </row>
    <row r="77" spans="2:5" x14ac:dyDescent="0.25">
      <c r="B77" s="5" t="s">
        <v>141</v>
      </c>
      <c r="C77" s="13"/>
      <c r="D77" s="14"/>
      <c r="E77" s="14"/>
    </row>
    <row r="78" spans="2:5" x14ac:dyDescent="0.25">
      <c r="B78" s="5" t="s">
        <v>142</v>
      </c>
      <c r="C78" s="13"/>
      <c r="D78" s="14" t="str">
        <f>IFERROR(RTD("market.rtd",,D$1,$B$1,$B78),"-")</f>
        <v>-</v>
      </c>
      <c r="E78" s="14"/>
    </row>
    <row r="79" spans="2:5" x14ac:dyDescent="0.25">
      <c r="B79" s="5" t="s">
        <v>143</v>
      </c>
      <c r="C79" s="13"/>
      <c r="D79" s="14"/>
      <c r="E79" s="14"/>
    </row>
    <row r="80" spans="2:5" x14ac:dyDescent="0.25">
      <c r="B80" s="5" t="s">
        <v>144</v>
      </c>
      <c r="C80" s="13"/>
      <c r="D80" s="14"/>
      <c r="E80" s="14"/>
    </row>
    <row r="81" spans="2:5" x14ac:dyDescent="0.25">
      <c r="B81" s="3" t="s">
        <v>65</v>
      </c>
      <c r="C81" s="8"/>
      <c r="D81" s="8"/>
      <c r="E81" s="9"/>
    </row>
    <row r="82" spans="2:5" x14ac:dyDescent="0.25">
      <c r="B82" s="5" t="s">
        <v>66</v>
      </c>
      <c r="C82" s="16">
        <f>IFERROR(RTD("market.rtd",,C$1,$B$1,$B82),"-")</f>
        <v>45565</v>
      </c>
      <c r="D82" s="14"/>
      <c r="E82" s="14"/>
    </row>
    <row r="83" spans="2:5" x14ac:dyDescent="0.25">
      <c r="B83" s="5" t="s">
        <v>67</v>
      </c>
      <c r="C83" s="16">
        <f>IFERROR(RTD("market.rtd",,C$1,$B$1,$B83),"-")</f>
        <v>45290</v>
      </c>
      <c r="D83" s="14"/>
      <c r="E83" s="14"/>
    </row>
    <row r="84" spans="2:5" x14ac:dyDescent="0.25">
      <c r="B84" s="3" t="s">
        <v>68</v>
      </c>
      <c r="C84" s="8"/>
      <c r="D84" s="8"/>
      <c r="E84" s="9"/>
    </row>
    <row r="85" spans="2:5" x14ac:dyDescent="0.25">
      <c r="B85" s="5" t="s">
        <v>69</v>
      </c>
      <c r="C85" s="18">
        <f>IFERROR(RTD("market.rtd",,C$1,$B$1,$B85),"-")</f>
        <v>0.26162999999999997</v>
      </c>
      <c r="D85" s="14"/>
      <c r="E85" s="14"/>
    </row>
    <row r="86" spans="2:5" x14ac:dyDescent="0.25">
      <c r="B86" s="5" t="s">
        <v>70</v>
      </c>
      <c r="C86" s="18">
        <f>IFERROR(RTD("market.rtd",,C$1,$B$1,$B86),"-")</f>
        <v>0.45027</v>
      </c>
      <c r="D86" s="14"/>
      <c r="E86" s="14"/>
    </row>
    <row r="87" spans="2:5" x14ac:dyDescent="0.25">
      <c r="B87" s="3" t="s">
        <v>71</v>
      </c>
      <c r="C87" s="8"/>
      <c r="D87" s="8"/>
      <c r="E87" s="9"/>
    </row>
    <row r="88" spans="2:5" x14ac:dyDescent="0.25">
      <c r="B88" s="5" t="s">
        <v>72</v>
      </c>
      <c r="C88" s="18">
        <f>IFERROR(RTD("market.rtd",,C$1,$B$1,$B88),"-")</f>
        <v>0.21181</v>
      </c>
      <c r="D88" s="14"/>
      <c r="E88" s="14"/>
    </row>
    <row r="89" spans="2:5" x14ac:dyDescent="0.25">
      <c r="B89" s="5" t="s">
        <v>73</v>
      </c>
      <c r="C89" s="18">
        <f>IFERROR(RTD("market.rtd",,C$1,$B$1,$B89),"-")</f>
        <v>1.5426899000000001</v>
      </c>
      <c r="D89" s="14"/>
      <c r="E89" s="14"/>
    </row>
    <row r="90" spans="2:5" x14ac:dyDescent="0.25">
      <c r="B90" s="3" t="s">
        <v>74</v>
      </c>
      <c r="C90" s="8"/>
      <c r="D90" s="8"/>
      <c r="E90" s="9"/>
    </row>
    <row r="91" spans="2:5" x14ac:dyDescent="0.25">
      <c r="B91" s="5" t="s">
        <v>75</v>
      </c>
      <c r="C91" s="26" t="str">
        <f>IFERROR(RTD("market.rtd",,C$1,$B$1,$B91),"-")</f>
        <v>385.71B</v>
      </c>
      <c r="D91" s="27"/>
      <c r="E91" s="27"/>
    </row>
    <row r="92" spans="2:5" x14ac:dyDescent="0.25">
      <c r="B92" s="5" t="s">
        <v>76</v>
      </c>
      <c r="C92" s="23">
        <f>IFERROR(RTD("market.rtd",,C$1,$B$1,$B92),"-")</f>
        <v>385706000384</v>
      </c>
      <c r="D92" s="14"/>
      <c r="E92" s="14"/>
    </row>
    <row r="93" spans="2:5" x14ac:dyDescent="0.25">
      <c r="B93" s="5" t="s">
        <v>77</v>
      </c>
      <c r="C93" s="13">
        <f>IFERROR(RTD("market.rtd",,C$1,$B$1,$B93),"-")</f>
        <v>24.648</v>
      </c>
      <c r="D93" s="14"/>
      <c r="E93" s="14"/>
    </row>
    <row r="94" spans="2:5" x14ac:dyDescent="0.25">
      <c r="B94" s="5" t="s">
        <v>78</v>
      </c>
      <c r="C94" s="18">
        <f>IFERROR(RTD("market.rtd",,C$1,$B$1,$B94),"-")</f>
        <v>0</v>
      </c>
      <c r="D94" s="14"/>
      <c r="E94" s="14"/>
    </row>
    <row r="95" spans="2:5" x14ac:dyDescent="0.25">
      <c r="B95" s="5" t="s">
        <v>79</v>
      </c>
      <c r="C95" s="26">
        <f>IFERROR(RTD("market.rtd",,C$1,$B$1,$B95),"-")</f>
        <v>0</v>
      </c>
      <c r="D95" s="27"/>
      <c r="E95" s="27"/>
    </row>
    <row r="96" spans="2:5" x14ac:dyDescent="0.25">
      <c r="B96" s="5" t="s">
        <v>80</v>
      </c>
      <c r="C96" s="23">
        <f>IFERROR(RTD("market.rtd",,C$1,$B$1,$B96),"-")</f>
        <v>0</v>
      </c>
      <c r="D96" s="14"/>
      <c r="E96" s="14"/>
    </row>
    <row r="97" spans="2:5" x14ac:dyDescent="0.25">
      <c r="B97" s="5" t="s">
        <v>81</v>
      </c>
      <c r="C97" s="26" t="str">
        <f>IFERROR(RTD("market.rtd",,C$1,$B$1,$B97),"-")</f>
        <v>130.11B</v>
      </c>
      <c r="D97" s="27"/>
      <c r="E97" s="27"/>
    </row>
    <row r="98" spans="2:5" x14ac:dyDescent="0.25">
      <c r="B98" s="5" t="s">
        <v>82</v>
      </c>
      <c r="C98" s="23">
        <f>IFERROR(RTD("market.rtd",,C$1,$B$1,$B98),"-")</f>
        <v>130108997632</v>
      </c>
      <c r="D98" s="14"/>
      <c r="E98" s="14"/>
    </row>
    <row r="99" spans="2:5" x14ac:dyDescent="0.25">
      <c r="B99" s="5" t="s">
        <v>83</v>
      </c>
      <c r="C99" s="26" t="str">
        <f>IFERROR(RTD("market.rtd",,C$1,$B$1,$B99),"-")</f>
        <v>100.91B</v>
      </c>
      <c r="D99" s="27"/>
      <c r="E99" s="27"/>
    </row>
    <row r="100" spans="2:5" x14ac:dyDescent="0.25">
      <c r="B100" s="5" t="s">
        <v>84</v>
      </c>
      <c r="C100" s="23">
        <f>IFERROR(RTD("market.rtd",,C$1,$B$1,$B100),"-")</f>
        <v>100912996352</v>
      </c>
      <c r="D100" s="14"/>
      <c r="E100" s="14"/>
    </row>
    <row r="101" spans="2:5" x14ac:dyDescent="0.25">
      <c r="B101" s="5" t="s">
        <v>148</v>
      </c>
      <c r="C101" s="13">
        <f>IFERROR(RTD("market.rtd",,C$1,$B$1,$B101),"-")</f>
        <v>6.43</v>
      </c>
      <c r="D101" s="14">
        <f>IFERROR(RTD("market.rtd",,D$1,$B$1,$B101),"-")</f>
        <v>6.43</v>
      </c>
      <c r="E101" s="14"/>
    </row>
    <row r="102" spans="2:5" x14ac:dyDescent="0.25">
      <c r="B102" s="5" t="s">
        <v>85</v>
      </c>
      <c r="C102" s="18">
        <f>IFERROR(RTD("market.rtd",,C$1,$B$1,$B102),"-")</f>
        <v>0.13100000000000001</v>
      </c>
      <c r="D102" s="14"/>
      <c r="E102" s="14"/>
    </row>
    <row r="103" spans="2:5" x14ac:dyDescent="0.25">
      <c r="B103" s="3" t="s">
        <v>86</v>
      </c>
      <c r="C103" s="8"/>
      <c r="D103" s="8"/>
      <c r="E103" s="9"/>
    </row>
    <row r="104" spans="2:5" x14ac:dyDescent="0.25">
      <c r="B104" s="5" t="s">
        <v>87</v>
      </c>
      <c r="C104" s="26" t="str">
        <f>IFERROR(RTD("market.rtd",,C$1,$B$1,$B104),"-")</f>
        <v>73.1B</v>
      </c>
      <c r="D104" s="27"/>
      <c r="E104" s="27"/>
    </row>
    <row r="105" spans="2:5" x14ac:dyDescent="0.25">
      <c r="B105" s="5" t="s">
        <v>88</v>
      </c>
      <c r="C105" s="23">
        <f>IFERROR(RTD("market.rtd",,C$1,$B$1,$B105),"-")</f>
        <v>73100001280</v>
      </c>
      <c r="D105" s="14"/>
      <c r="E105" s="14"/>
    </row>
    <row r="106" spans="2:5" x14ac:dyDescent="0.25">
      <c r="B106" s="5" t="s">
        <v>89</v>
      </c>
      <c r="C106" s="13">
        <f>IFERROR(RTD("market.rtd",,C$1,$B$1,$B106),"-")</f>
        <v>4.734</v>
      </c>
      <c r="D106" s="14"/>
      <c r="E106" s="14"/>
    </row>
    <row r="107" spans="2:5" x14ac:dyDescent="0.25">
      <c r="B107" s="5" t="s">
        <v>90</v>
      </c>
      <c r="C107" s="26" t="str">
        <f>IFERROR(RTD("market.rtd",,C$1,$B$1,$B107),"-")</f>
        <v>108.04B</v>
      </c>
      <c r="D107" s="27"/>
      <c r="E107" s="27"/>
    </row>
    <row r="108" spans="2:5" x14ac:dyDescent="0.25">
      <c r="B108" s="5" t="s">
        <v>91</v>
      </c>
      <c r="C108" s="23">
        <f>IFERROR(RTD("market.rtd",,C$1,$B$1,$B108),"-")</f>
        <v>108040003584</v>
      </c>
      <c r="D108" s="14"/>
      <c r="E108" s="14"/>
    </row>
    <row r="109" spans="2:5" x14ac:dyDescent="0.25">
      <c r="B109" s="5" t="s">
        <v>92</v>
      </c>
      <c r="C109" s="13">
        <f>IFERROR(RTD("market.rtd",,C$1,$B$1,$B109),"-")</f>
        <v>145.803</v>
      </c>
      <c r="D109" s="14"/>
      <c r="E109" s="14"/>
    </row>
    <row r="110" spans="2:5" x14ac:dyDescent="0.25">
      <c r="B110" s="5" t="s">
        <v>93</v>
      </c>
      <c r="C110" s="13">
        <f>IFERROR(RTD("market.rtd",,C$1,$B$1,$B110),"-")</f>
        <v>1.073</v>
      </c>
      <c r="D110" s="14"/>
      <c r="E110" s="14"/>
    </row>
    <row r="111" spans="2:5" x14ac:dyDescent="0.25">
      <c r="B111" s="5" t="s">
        <v>94</v>
      </c>
      <c r="C111" s="13">
        <f>IFERROR(RTD("market.rtd",,C$1,$B$1,$B111),"-")</f>
        <v>4.7930000000000001</v>
      </c>
      <c r="D111" s="14"/>
      <c r="E111" s="14"/>
    </row>
    <row r="112" spans="2:5" x14ac:dyDescent="0.25">
      <c r="B112" s="3" t="s">
        <v>95</v>
      </c>
      <c r="C112" s="8"/>
      <c r="D112" s="8"/>
      <c r="E112" s="9"/>
    </row>
    <row r="113" spans="2:5" x14ac:dyDescent="0.25">
      <c r="B113" s="5" t="s">
        <v>96</v>
      </c>
      <c r="C113" s="26" t="str">
        <f>IFERROR(RTD("market.rtd",,C$1,$B$1,$B113),"-")</f>
        <v>116.43B</v>
      </c>
      <c r="D113" s="27"/>
      <c r="E113" s="27"/>
    </row>
    <row r="114" spans="2:5" x14ac:dyDescent="0.25">
      <c r="B114" s="5" t="s">
        <v>97</v>
      </c>
      <c r="C114" s="23">
        <f>IFERROR(RTD("market.rtd",,C$1,$B$1,$B114),"-")</f>
        <v>116433002496</v>
      </c>
      <c r="D114" s="14"/>
      <c r="E114" s="14"/>
    </row>
    <row r="115" spans="2:5" x14ac:dyDescent="0.25">
      <c r="B115" s="5" t="s">
        <v>98</v>
      </c>
      <c r="C115" s="26" t="str">
        <f>IFERROR(RTD("market.rtd",,C$1,$B$1,$B115),"-")</f>
        <v>86.56B</v>
      </c>
      <c r="D115" s="27"/>
      <c r="E115" s="27"/>
    </row>
    <row r="116" spans="2:5" x14ac:dyDescent="0.25">
      <c r="B116" s="5" t="s">
        <v>99</v>
      </c>
      <c r="C116" s="23">
        <f>IFERROR(RTD("market.rtd",,C$1,$B$1,$B116),"-")</f>
        <v>86563127296</v>
      </c>
      <c r="D116" s="14"/>
      <c r="E116" s="14"/>
    </row>
    <row r="117" spans="2:5" x14ac:dyDescent="0.25">
      <c r="B117" s="3" t="s">
        <v>100</v>
      </c>
      <c r="C117" s="8"/>
      <c r="D117" s="8"/>
      <c r="E117" s="9"/>
    </row>
    <row r="118" spans="2:5" x14ac:dyDescent="0.25">
      <c r="B118" s="5" t="s">
        <v>101</v>
      </c>
      <c r="C118" s="26" t="str">
        <f>IFERROR(RTD("market.rtd",,C$1,$B$1,$B118),"-")</f>
        <v>15.44B</v>
      </c>
      <c r="D118" s="27"/>
      <c r="E118" s="27"/>
    </row>
    <row r="119" spans="2:5" x14ac:dyDescent="0.25">
      <c r="B119" s="5" t="s">
        <v>102</v>
      </c>
      <c r="C119" s="23">
        <f>IFERROR(RTD("market.rtd",,C$1,$B$1,$B119),"-")</f>
        <v>15441899520</v>
      </c>
      <c r="D119" s="14"/>
      <c r="E119" s="14"/>
    </row>
    <row r="120" spans="2:5" x14ac:dyDescent="0.25">
      <c r="B120" s="5" t="s">
        <v>103</v>
      </c>
      <c r="C120" s="26" t="str">
        <f>IFERROR(RTD("market.rtd",,C$1,$B$1,$B120),"-")</f>
        <v>15.41B</v>
      </c>
      <c r="D120" s="27"/>
      <c r="E120" s="27"/>
    </row>
    <row r="121" spans="2:5" x14ac:dyDescent="0.25">
      <c r="B121" s="5" t="s">
        <v>104</v>
      </c>
      <c r="C121" s="23">
        <f>IFERROR(RTD("market.rtd",,C$1,$B$1,$B121),"-")</f>
        <v>15414548871</v>
      </c>
      <c r="D121" s="14"/>
      <c r="E121" s="14"/>
    </row>
    <row r="122" spans="2:5" x14ac:dyDescent="0.25">
      <c r="B122" s="5" t="s">
        <v>105</v>
      </c>
      <c r="C122" s="18">
        <f>IFERROR(RTD("market.rtd",,C$1,$B$1,$B122),"-")</f>
        <v>5.9400000000000001E-2</v>
      </c>
      <c r="D122" s="14"/>
      <c r="E122" s="14"/>
    </row>
    <row r="123" spans="2:5" x14ac:dyDescent="0.25">
      <c r="B123" s="5" t="s">
        <v>106</v>
      </c>
      <c r="C123" s="18">
        <f>IFERROR(RTD("market.rtd",,C$1,$B$1,$B123),"-")</f>
        <v>0.56646996999999999</v>
      </c>
      <c r="D123" s="14"/>
      <c r="E123" s="14"/>
    </row>
    <row r="124" spans="2:5" x14ac:dyDescent="0.25">
      <c r="B124" s="5" t="s">
        <v>107</v>
      </c>
      <c r="C124" s="26" t="str">
        <f>IFERROR(RTD("market.rtd",,C$1,$B$1,$B124),"-")</f>
        <v>101.91M</v>
      </c>
      <c r="D124" s="27"/>
      <c r="E124" s="27"/>
    </row>
    <row r="125" spans="2:5" x14ac:dyDescent="0.25">
      <c r="B125" s="5" t="s">
        <v>108</v>
      </c>
      <c r="C125" s="23">
        <f>IFERROR(RTD("market.rtd",,C$1,$B$1,$B125),"-")</f>
        <v>101912593</v>
      </c>
      <c r="D125" s="14"/>
      <c r="E125" s="14"/>
    </row>
    <row r="126" spans="2:5" x14ac:dyDescent="0.25">
      <c r="B126" s="5" t="s">
        <v>109</v>
      </c>
      <c r="C126" s="16" t="str">
        <f>IFERROR(RTD("market.rtd",,C$1,$B$1,$B126),"-")</f>
        <v>-</v>
      </c>
      <c r="D126" s="14"/>
      <c r="E126" s="14"/>
    </row>
    <row r="127" spans="2:5" x14ac:dyDescent="0.25">
      <c r="B127" s="5" t="s">
        <v>110</v>
      </c>
      <c r="C127" s="13">
        <f>IFERROR(RTD("market.rtd",,C$1,$B$1,$B127),"-")</f>
        <v>1.58</v>
      </c>
      <c r="D127" s="14"/>
      <c r="E127" s="14"/>
    </row>
    <row r="128" spans="2:5" x14ac:dyDescent="0.25">
      <c r="B128" s="5" t="s">
        <v>111</v>
      </c>
      <c r="C128" s="16" t="str">
        <f>IFERROR(RTD("market.rtd",,C$1,$B$1,$B128),"-")</f>
        <v>-</v>
      </c>
      <c r="D128" s="14"/>
      <c r="E128" s="14"/>
    </row>
    <row r="129" spans="2:8" x14ac:dyDescent="0.25">
      <c r="B129" s="5" t="s">
        <v>112</v>
      </c>
      <c r="C129" s="18">
        <f>IFERROR(RTD("market.rtd",,C$1,$B$1,$B129),"-")</f>
        <v>6.6E-3</v>
      </c>
      <c r="D129" s="14"/>
      <c r="E129" s="14"/>
    </row>
    <row r="130" spans="2:8" x14ac:dyDescent="0.25">
      <c r="B130" s="5" t="s">
        <v>113</v>
      </c>
      <c r="C130" s="16" t="str">
        <f>IFERROR(RTD("market.rtd",,C$1,$B$1,$B130),"-")</f>
        <v>-</v>
      </c>
      <c r="D130" s="14"/>
      <c r="E130" s="14"/>
    </row>
    <row r="131" spans="2:8" x14ac:dyDescent="0.25">
      <c r="B131" s="5" t="s">
        <v>114</v>
      </c>
      <c r="C131" s="26" t="str">
        <f>IFERROR(RTD("market.rtd",,C$1,$B$1,$B131),"-")</f>
        <v>110.86M</v>
      </c>
      <c r="D131" s="27"/>
      <c r="E131" s="27"/>
    </row>
    <row r="132" spans="2:8" x14ac:dyDescent="0.25">
      <c r="B132" s="5" t="s">
        <v>115</v>
      </c>
      <c r="C132" s="23">
        <f>IFERROR(RTD("market.rtd",,C$1,$B$1,$B132),"-")</f>
        <v>110863064</v>
      </c>
      <c r="D132" s="14"/>
      <c r="E132" s="14"/>
    </row>
    <row r="133" spans="2:8" x14ac:dyDescent="0.25">
      <c r="B133" s="3" t="s">
        <v>116</v>
      </c>
      <c r="C133" s="8"/>
      <c r="D133" s="8"/>
      <c r="E133" s="9"/>
    </row>
    <row r="134" spans="2:8" x14ac:dyDescent="0.25">
      <c r="B134" s="5" t="s">
        <v>117</v>
      </c>
      <c r="C134" s="13" t="str">
        <f>IFERROR(RTD("market.rtd",,C$1,$B$1,$B134),"-")</f>
        <v>-</v>
      </c>
      <c r="D134" s="14" t="str">
        <f>IFERROR(RTD("market.rtd",,D$1,$B$1,$B134),"-")</f>
        <v>-</v>
      </c>
      <c r="E134" s="14"/>
      <c r="H134" s="6"/>
    </row>
    <row r="135" spans="2:8" x14ac:dyDescent="0.25">
      <c r="B135" s="5" t="s">
        <v>118</v>
      </c>
      <c r="C135" s="18" t="str">
        <f>IFERROR(RTD("market.rtd",,C$1,$B$1,$B135),"-")</f>
        <v>-</v>
      </c>
      <c r="D135" s="22" t="str">
        <f>IFERROR(RTD("market.rtd",,D$1,$B$1,$B135),"-")</f>
        <v>-</v>
      </c>
      <c r="E135" s="14"/>
    </row>
    <row r="136" spans="2:8" x14ac:dyDescent="0.25">
      <c r="B136" s="5" t="s">
        <v>119</v>
      </c>
      <c r="C136" s="13" t="str">
        <f>IFERROR(RTD("market.rtd",,C$1,$B$1,$B136),"-")</f>
        <v>-</v>
      </c>
      <c r="D136" s="14">
        <f>IFERROR(RTD("market.rtd",,D$1,$B$1,$B136),"-")</f>
        <v>0.95</v>
      </c>
      <c r="E136" s="14"/>
    </row>
    <row r="137" spans="2:8" x14ac:dyDescent="0.25">
      <c r="B137" s="5" t="s">
        <v>120</v>
      </c>
      <c r="C137" s="18" t="str">
        <f>IFERROR(RTD("market.rtd",,C$1,$B$1,$B137),"-")</f>
        <v>-</v>
      </c>
      <c r="D137" s="22">
        <f>IFERROR(RTD("market.rtd",,D$1,$B$1,$B137),"-")</f>
        <v>5.5999999999999999E-3</v>
      </c>
      <c r="E137" s="14"/>
    </row>
    <row r="138" spans="2:8" x14ac:dyDescent="0.25">
      <c r="B138" s="5" t="s">
        <v>121</v>
      </c>
      <c r="C138" s="13" t="str">
        <f>IFERROR(RTD("market.rtd",,C$1,$B$1,$B138),"-")</f>
        <v>-</v>
      </c>
      <c r="D138" s="14"/>
      <c r="E138" s="14"/>
    </row>
    <row r="139" spans="2:8" x14ac:dyDescent="0.25">
      <c r="B139" s="5" t="s">
        <v>122</v>
      </c>
      <c r="C139" s="18" t="str">
        <f>IFERROR(RTD("market.rtd",,C$1,$B$1,$B139),"-")</f>
        <v>-</v>
      </c>
      <c r="D139" s="14"/>
      <c r="E139" s="14"/>
    </row>
    <row r="140" spans="2:8" x14ac:dyDescent="0.25">
      <c r="B140" s="5" t="s">
        <v>123</v>
      </c>
      <c r="C140" s="16">
        <f>IFERROR(RTD("market.rtd",,C$1,$B$1,$B140),"-")</f>
        <v>45337</v>
      </c>
      <c r="D140" s="21">
        <f>IFERROR(RTD("market.rtd",,D$1,$B$1,$B140),"-")</f>
        <v>45337</v>
      </c>
      <c r="E140" s="14"/>
    </row>
    <row r="141" spans="2:8" x14ac:dyDescent="0.25">
      <c r="B141" s="5" t="s">
        <v>124</v>
      </c>
      <c r="C141" s="16">
        <f>IFERROR(RTD("market.rtd",,C$1,$B$1,$B141),"-")</f>
        <v>45331</v>
      </c>
      <c r="D141" s="21" t="str">
        <f>IFERROR(RTD("market.rtd",,D$1,$B$1,$B141),"-")</f>
        <v>-</v>
      </c>
      <c r="E141" s="14"/>
    </row>
    <row r="142" spans="2:8" x14ac:dyDescent="0.25">
      <c r="B142" s="5" t="s">
        <v>125</v>
      </c>
      <c r="C142" s="26" t="str">
        <f>IFERROR(RTD("market.rtd",,C$1,$B$1,$B142),"-")</f>
        <v>4:1</v>
      </c>
      <c r="D142" s="27"/>
      <c r="E142" s="27"/>
    </row>
    <row r="143" spans="2:8" x14ac:dyDescent="0.25">
      <c r="B143" s="7" t="s">
        <v>126</v>
      </c>
      <c r="C143" s="17">
        <f>IFERROR(RTD("market.rtd",,C$1,$B$1,$B143),"-")</f>
        <v>44074</v>
      </c>
      <c r="D143" s="15"/>
      <c r="E143" s="15"/>
    </row>
    <row r="144" spans="2:8" x14ac:dyDescent="0.25">
      <c r="B144" s="58" t="s">
        <v>168</v>
      </c>
      <c r="C144" s="2"/>
      <c r="D144" s="2"/>
      <c r="E144" s="2"/>
    </row>
    <row r="145" spans="2:5" x14ac:dyDescent="0.25">
      <c r="B145" s="58" t="s">
        <v>167</v>
      </c>
      <c r="C145" s="2"/>
      <c r="D145" s="2"/>
      <c r="E145" s="2"/>
    </row>
  </sheetData>
  <hyperlinks>
    <hyperlink ref="B144" r:id="rId1" display="https://help.yahoo.com/kb/finance/SLN2347.html" xr:uid="{00000000-0004-0000-0000-000000000000}"/>
  </hyperlinks>
  <pageMargins left="0.51181102362204722" right="0.31496062992125984" top="0.55118110236220474" bottom="0.55118110236220474" header="0.31496062992125984" footer="0.31496062992125984"/>
  <pageSetup scale="74" fitToHeight="3" orientation="landscape" r:id="rId2"/>
  <headerFooter>
    <oddFooter>&amp;L&amp;10© 2016 Gartle Technology Corporation, www.savetodb.com&amp;R&amp;10&amp;P/&amp;N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D25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17.85546875" customWidth="1"/>
    <col min="3" max="3" width="19.7109375" bestFit="1" customWidth="1"/>
    <col min="4" max="4" width="18.5703125" bestFit="1" customWidth="1"/>
  </cols>
  <sheetData>
    <row r="1" spans="2:4" x14ac:dyDescent="0.25">
      <c r="B1" s="49" t="s">
        <v>139</v>
      </c>
      <c r="C1" s="59" t="s">
        <v>173</v>
      </c>
      <c r="D1" s="59" t="s">
        <v>171</v>
      </c>
    </row>
    <row r="2" spans="2:4" x14ac:dyDescent="0.25">
      <c r="B2" s="50"/>
      <c r="C2" t="s">
        <v>174</v>
      </c>
    </row>
    <row r="3" spans="2:4" ht="15.75" x14ac:dyDescent="0.25">
      <c r="B3" s="1" t="s">
        <v>176</v>
      </c>
      <c r="C3" s="2"/>
      <c r="D3" s="2"/>
    </row>
    <row r="4" spans="2:4" x14ac:dyDescent="0.25">
      <c r="B4" s="57" t="s">
        <v>0</v>
      </c>
      <c r="C4" s="37" t="s">
        <v>150</v>
      </c>
      <c r="D4" s="38" t="s">
        <v>151</v>
      </c>
    </row>
    <row r="5" spans="2:4" x14ac:dyDescent="0.25">
      <c r="B5" s="3" t="s">
        <v>1</v>
      </c>
      <c r="C5" s="33"/>
      <c r="D5" s="34"/>
    </row>
    <row r="6" spans="2:4" x14ac:dyDescent="0.25">
      <c r="B6" s="4" t="s">
        <v>2</v>
      </c>
      <c r="C6" s="11" t="str">
        <f>IFERROR(RTD("market.rtd",,C$1,$B$1,$B$2,$B6),"-")</f>
        <v>AAPL</v>
      </c>
      <c r="D6" s="12" t="str">
        <f>IFERROR(RTD("market.rtd",,D$1,$B$1,$B$2,$B6),"-")</f>
        <v>AAPL</v>
      </c>
    </row>
    <row r="7" spans="2:4" x14ac:dyDescent="0.25">
      <c r="B7" s="3" t="s">
        <v>11</v>
      </c>
      <c r="C7" s="33"/>
      <c r="D7" s="34"/>
    </row>
    <row r="8" spans="2:4" x14ac:dyDescent="0.25">
      <c r="B8" s="5" t="s">
        <v>154</v>
      </c>
      <c r="C8" s="20">
        <f>IFERROR(RTD("market.rtd",,C$1,$B$1,$B$2,$B8),"-")</f>
        <v>45408.395833333336</v>
      </c>
      <c r="D8" s="21">
        <f>IFERROR(RTD("market.rtd",,D$1,$B$1,$B$2,$B8),"-")</f>
        <v>45054</v>
      </c>
    </row>
    <row r="9" spans="2:4" x14ac:dyDescent="0.25">
      <c r="B9" s="5" t="s">
        <v>19</v>
      </c>
      <c r="C9" s="51">
        <f>IFERROR(RTD("market.rtd",,C$1,$B$1,$B$2,$B9),"-")</f>
        <v>169.88</v>
      </c>
      <c r="D9" s="52">
        <f>IFERROR(RTD("market.rtd",,D$1,$B$1,$B$2,$B9),"-")</f>
        <v>172.48</v>
      </c>
    </row>
    <row r="10" spans="2:4" x14ac:dyDescent="0.25">
      <c r="B10" s="5" t="s">
        <v>20</v>
      </c>
      <c r="C10" s="51">
        <f>IFERROR(RTD("market.rtd",,C$1,$B$1,$B$2,$B10),"-")</f>
        <v>171.34</v>
      </c>
      <c r="D10" s="52">
        <f>IFERROR(RTD("market.rtd",,D$1,$B$1,$B$2,$B10),"-")</f>
        <v>173.85</v>
      </c>
    </row>
    <row r="11" spans="2:4" x14ac:dyDescent="0.25">
      <c r="B11" s="5" t="s">
        <v>21</v>
      </c>
      <c r="C11" s="51">
        <f>IFERROR(RTD("market.rtd",,C$1,$B$1,$B$2,$B11),"-")</f>
        <v>169.18</v>
      </c>
      <c r="D11" s="52">
        <f>IFERROR(RTD("market.rtd",,D$1,$B$1,$B$2,$B11),"-")</f>
        <v>172.11</v>
      </c>
    </row>
    <row r="12" spans="2:4" x14ac:dyDescent="0.25">
      <c r="B12" s="5" t="s">
        <v>152</v>
      </c>
      <c r="C12" s="51">
        <f>IFERROR(RTD("market.rtd",,C$1,$B$1,$B$2,$B12),"-")</f>
        <v>169.3</v>
      </c>
      <c r="D12" s="52">
        <f>IFERROR(RTD("market.rtd",,D$1,$B$1,$B$2,$B12),"-")</f>
        <v>173.5</v>
      </c>
    </row>
    <row r="13" spans="2:4" x14ac:dyDescent="0.25">
      <c r="B13" s="5" t="s">
        <v>18</v>
      </c>
      <c r="C13" s="51">
        <f>IFERROR(RTD("market.rtd",,C$1,$B$1,$B$2,$B13),"-")</f>
        <v>-0.58999999999997499</v>
      </c>
      <c r="D13" s="52">
        <f>IFERROR(RTD("market.rtd",,D$1,$B$1,$B$2,$B13),"-")</f>
        <v>-6.9999999999993179E-2</v>
      </c>
    </row>
    <row r="14" spans="2:4" x14ac:dyDescent="0.25">
      <c r="B14" s="5" t="s">
        <v>162</v>
      </c>
      <c r="C14" s="19">
        <f>IFERROR(RTD("market.rtd",,C$1,$B$1,$B$2,$B14),"-")</f>
        <v>-3.4728353640589571E-3</v>
      </c>
      <c r="D14" s="22">
        <f>IFERROR(RTD("market.rtd",,D$1,$B$1,$B$2,$B14),"-")</f>
        <v>-4.0329550037443429E-4</v>
      </c>
    </row>
    <row r="15" spans="2:4" x14ac:dyDescent="0.25">
      <c r="B15" s="5" t="s">
        <v>160</v>
      </c>
      <c r="C15" s="51">
        <f>IFERROR(RTD("market.rtd",,C$1,$B$1,$B$2,$B15),"-")</f>
        <v>169.3</v>
      </c>
      <c r="D15" s="52">
        <f>IFERROR(RTD("market.rtd",,D$1,$B$1,$B$2,$B15),"-")</f>
        <v>173.5</v>
      </c>
    </row>
    <row r="16" spans="2:4" x14ac:dyDescent="0.25">
      <c r="B16" s="5" t="s">
        <v>161</v>
      </c>
      <c r="C16" s="51">
        <f>IFERROR(RTD("market.rtd",,C$1,$B$1,$B$2,$B16),"-")</f>
        <v>-0.58999999999997499</v>
      </c>
      <c r="D16" s="52">
        <f>IFERROR(RTD("market.rtd",,D$1,$B$1,$B$2,$B16),"-")</f>
        <v>-6.9999999999993179E-2</v>
      </c>
    </row>
    <row r="17" spans="2:4" x14ac:dyDescent="0.25">
      <c r="B17" s="5" t="s">
        <v>163</v>
      </c>
      <c r="C17" s="19">
        <f>IFERROR(RTD("market.rtd",,C$1,$B$1,$B$2,$B17),"-")</f>
        <v>-3.4728353640589571E-3</v>
      </c>
      <c r="D17" s="22">
        <f>IFERROR(RTD("market.rtd",,D$1,$B$1,$B$2,$B17),"-")</f>
        <v>-4.0329550037443429E-4</v>
      </c>
    </row>
    <row r="18" spans="2:4" x14ac:dyDescent="0.25">
      <c r="B18" s="5" t="s">
        <v>22</v>
      </c>
      <c r="C18" s="24">
        <f>IFERROR(RTD("market.rtd",,C$1,$B$1,$B$2,$B18),"-")</f>
        <v>44525100</v>
      </c>
      <c r="D18" s="25">
        <f>IFERROR(RTD("market.rtd",,D$1,$B$1,$B$2,$B18),"-")</f>
        <v>55944823</v>
      </c>
    </row>
    <row r="19" spans="2:4" x14ac:dyDescent="0.25">
      <c r="B19" s="5" t="s">
        <v>155</v>
      </c>
      <c r="C19" s="20">
        <f>IFERROR(RTD("market.rtd",,C$1,$B$1,$B$2,$B19),"-")</f>
        <v>45407.395833333336</v>
      </c>
      <c r="D19" s="21">
        <f>IFERROR(RTD("market.rtd",,D$1,$B$1,$B$2,$B19),"-")</f>
        <v>45051</v>
      </c>
    </row>
    <row r="20" spans="2:4" x14ac:dyDescent="0.25">
      <c r="B20" s="5" t="s">
        <v>156</v>
      </c>
      <c r="C20" s="51">
        <f>IFERROR(RTD("market.rtd",,C$1,$B$1,$B$2,$B20),"-")</f>
        <v>169.53</v>
      </c>
      <c r="D20" s="52">
        <f>IFERROR(RTD("market.rtd",,D$1,$B$1,$B$2,$B20),"-")</f>
        <v>170.97499999999999</v>
      </c>
    </row>
    <row r="21" spans="2:4" x14ac:dyDescent="0.25">
      <c r="B21" s="5" t="s">
        <v>157</v>
      </c>
      <c r="C21" s="51">
        <f>IFERROR(RTD("market.rtd",,C$1,$B$1,$B$2,$B21),"-")</f>
        <v>170.61</v>
      </c>
      <c r="D21" s="52">
        <f>IFERROR(RTD("market.rtd",,D$1,$B$1,$B$2,$B21),"-")</f>
        <v>174.3</v>
      </c>
    </row>
    <row r="22" spans="2:4" x14ac:dyDescent="0.25">
      <c r="B22" s="5" t="s">
        <v>158</v>
      </c>
      <c r="C22" s="51">
        <f>IFERROR(RTD("market.rtd",,C$1,$B$1,$B$2,$B22),"-")</f>
        <v>168.15</v>
      </c>
      <c r="D22" s="52">
        <f>IFERROR(RTD("market.rtd",,D$1,$B$1,$B$2,$B22),"-")</f>
        <v>170.76</v>
      </c>
    </row>
    <row r="23" spans="2:4" x14ac:dyDescent="0.25">
      <c r="B23" s="5" t="s">
        <v>25</v>
      </c>
      <c r="C23" s="51">
        <f>IFERROR(RTD("market.rtd",,C$1,$B$1,$B$2,$B23),"-")</f>
        <v>169.89</v>
      </c>
      <c r="D23" s="52">
        <f>IFERROR(RTD("market.rtd",,D$1,$B$1,$B$2,$B23),"-")</f>
        <v>173.57</v>
      </c>
    </row>
    <row r="24" spans="2:4" x14ac:dyDescent="0.25">
      <c r="B24" s="5" t="s">
        <v>164</v>
      </c>
      <c r="C24" s="51">
        <f>IFERROR(RTD("market.rtd",,C$1,$B$1,$B$2,$B24),"-")</f>
        <v>169.89</v>
      </c>
      <c r="D24" s="52">
        <f>IFERROR(RTD("market.rtd",,D$1,$B$1,$B$2,$B24),"-")</f>
        <v>173.57</v>
      </c>
    </row>
    <row r="25" spans="2:4" x14ac:dyDescent="0.25">
      <c r="B25" s="7" t="s">
        <v>159</v>
      </c>
      <c r="C25" s="55">
        <f>IFERROR(RTD("market.rtd",,C$1,$B$1,$B$2,$B25),"-")</f>
        <v>50558300</v>
      </c>
      <c r="D25" s="56">
        <f>IFERROR(RTD("market.rtd",,D$1,$B$1,$B$2,$B25),"-")</f>
        <v>113453171</v>
      </c>
    </row>
  </sheetData>
  <pageMargins left="0.51181102362204722" right="0.31496062992125984" top="0.55118110236220474" bottom="0.55118110236220474" header="0.31496062992125984" footer="0.31496062992125984"/>
  <pageSetup scale="86" orientation="portrait" r:id="rId1"/>
  <headerFooter>
    <oddFooter>&amp;L&amp;10© 2016 Gartle Technology Corporation, www.savetodb.com&amp;R&amp;10&amp;P/&amp;N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  <pageSetUpPr fitToPage="1"/>
  </sheetPr>
  <dimension ref="B1:D29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2" customWidth="1"/>
    <col min="3" max="3" width="19.7109375" customWidth="1"/>
    <col min="4" max="4" width="16.42578125" customWidth="1"/>
  </cols>
  <sheetData>
    <row r="1" spans="2:4" x14ac:dyDescent="0.25">
      <c r="B1" s="49" t="s">
        <v>179</v>
      </c>
      <c r="C1" s="59" t="s">
        <v>170</v>
      </c>
      <c r="D1" s="59" t="s">
        <v>128</v>
      </c>
    </row>
    <row r="2" spans="2:4" x14ac:dyDescent="0.25">
      <c r="C2" t="s">
        <v>174</v>
      </c>
    </row>
    <row r="3" spans="2:4" ht="15.75" x14ac:dyDescent="0.25">
      <c r="B3" s="1" t="s">
        <v>177</v>
      </c>
      <c r="C3" s="2"/>
      <c r="D3" s="2"/>
    </row>
    <row r="4" spans="2:4" x14ac:dyDescent="0.25">
      <c r="B4" s="57" t="s">
        <v>0</v>
      </c>
      <c r="C4" s="36" t="s">
        <v>127</v>
      </c>
      <c r="D4" s="38" t="s">
        <v>128</v>
      </c>
    </row>
    <row r="5" spans="2:4" x14ac:dyDescent="0.25">
      <c r="B5" s="3" t="s">
        <v>1</v>
      </c>
      <c r="C5" s="32"/>
      <c r="D5" s="34"/>
    </row>
    <row r="6" spans="2:4" x14ac:dyDescent="0.25">
      <c r="B6" s="4" t="s">
        <v>2</v>
      </c>
      <c r="C6" s="10" t="str">
        <f>IFERROR(RTD("market.rtd",,C$1,$B$1,$B6),"-")</f>
        <v>AAPL</v>
      </c>
      <c r="D6" s="12" t="str">
        <f>IFERROR(RTD("market.rtd",,D$1,$B$1,$B6),"-")</f>
        <v>AAPL</v>
      </c>
    </row>
    <row r="7" spans="2:4" x14ac:dyDescent="0.25">
      <c r="B7" s="4" t="s">
        <v>6</v>
      </c>
      <c r="C7" s="10" t="str">
        <f>IFERROR(RTD("market.rtd",,C$1,$B$1,$B7),"-")</f>
        <v>OPR</v>
      </c>
      <c r="D7" s="12"/>
    </row>
    <row r="8" spans="2:4" x14ac:dyDescent="0.25">
      <c r="B8" s="3" t="s">
        <v>8</v>
      </c>
      <c r="C8" s="32"/>
      <c r="D8" s="34"/>
    </row>
    <row r="9" spans="2:4" x14ac:dyDescent="0.25">
      <c r="B9" s="5" t="s">
        <v>153</v>
      </c>
      <c r="C9" s="53" t="str">
        <f>IFERROR(RTD("market.rtd",,C$1,$B$1,$B9),"-")</f>
        <v>AAPL250117C00150000</v>
      </c>
      <c r="D9" s="54" t="str">
        <f>IFERROR(RTD("market.rtd",,D$1,$B$1,$B9),"-")</f>
        <v>AAPL250117C00150000</v>
      </c>
    </row>
    <row r="10" spans="2:4" x14ac:dyDescent="0.25">
      <c r="B10" s="5" t="s">
        <v>9</v>
      </c>
      <c r="C10" s="13">
        <f>IFERROR(RTD("market.rtd",,C$1,$B$1,$B10),"-")</f>
        <v>150</v>
      </c>
      <c r="D10" s="14">
        <f>IFERROR(RTD("market.rtd",,D$1,$B$1,$B10),"-")</f>
        <v>150</v>
      </c>
    </row>
    <row r="11" spans="2:4" x14ac:dyDescent="0.25">
      <c r="B11" s="5" t="s">
        <v>147</v>
      </c>
      <c r="C11" s="16">
        <f>IFERROR(RTD("market.rtd",,C$1,$B$1,$B11),"-")</f>
        <v>45674</v>
      </c>
      <c r="D11" s="21">
        <f>IFERROR(RTD("market.rtd",,D$1,$B$1,$B11),"-")</f>
        <v>45674</v>
      </c>
    </row>
    <row r="12" spans="2:4" x14ac:dyDescent="0.25">
      <c r="B12" s="5" t="s">
        <v>10</v>
      </c>
      <c r="C12" s="13" t="str">
        <f>IFERROR(RTD("market.rtd",,C$1,$B$1,$B12),"-")</f>
        <v>CALL</v>
      </c>
      <c r="D12" s="14" t="str">
        <f>IFERROR(RTD("market.rtd",,D$1,$B$1,$B12),"-")</f>
        <v>CALL</v>
      </c>
    </row>
    <row r="13" spans="2:4" x14ac:dyDescent="0.25">
      <c r="B13" s="3" t="s">
        <v>11</v>
      </c>
      <c r="C13" s="32"/>
      <c r="D13" s="34"/>
    </row>
    <row r="14" spans="2:4" x14ac:dyDescent="0.25">
      <c r="B14" s="5" t="s">
        <v>12</v>
      </c>
      <c r="C14" s="16">
        <f>IFERROR(RTD("market.rtd",,C$1,$B$1,$B14),"-")</f>
        <v>45408</v>
      </c>
      <c r="D14" s="14"/>
    </row>
    <row r="15" spans="2:4" x14ac:dyDescent="0.25">
      <c r="B15" s="5" t="s">
        <v>13</v>
      </c>
      <c r="C15" s="30">
        <f>IFERROR(RTD("market.rtd",,C$1,$B$1,$B15),"-")</f>
        <v>0.65843750000000001</v>
      </c>
      <c r="D15" s="14"/>
    </row>
    <row r="16" spans="2:4" x14ac:dyDescent="0.25">
      <c r="B16" s="5" t="s">
        <v>14</v>
      </c>
      <c r="C16" s="31">
        <f>IFERROR(RTD("market.rtd",,C$1,$B$1,$B16),"-")</f>
        <v>45408.658437500002</v>
      </c>
      <c r="D16" s="14"/>
    </row>
    <row r="17" spans="2:4" x14ac:dyDescent="0.25">
      <c r="B17" s="5" t="s">
        <v>15</v>
      </c>
      <c r="C17" s="13">
        <f>IFERROR(RTD("market.rtd",,C$1,$B$1,$B17),"-")</f>
        <v>29.3</v>
      </c>
      <c r="D17" s="14">
        <f>IFERROR(RTD("market.rtd",,D$1,$B$1,$B17),"-")</f>
        <v>29.3</v>
      </c>
    </row>
    <row r="18" spans="2:4" x14ac:dyDescent="0.25">
      <c r="B18" s="5" t="s">
        <v>16</v>
      </c>
      <c r="C18" s="13">
        <f>IFERROR(RTD("market.rtd",,C$1,$B$1,$B18),"-")</f>
        <v>29.7</v>
      </c>
      <c r="D18" s="14">
        <f>IFERROR(RTD("market.rtd",,D$1,$B$1,$B18),"-")</f>
        <v>29.7</v>
      </c>
    </row>
    <row r="19" spans="2:4" x14ac:dyDescent="0.25">
      <c r="B19" s="5" t="s">
        <v>17</v>
      </c>
      <c r="C19" s="13">
        <f>IFERROR(RTD("market.rtd",,C$1,$B$1,$B19),"-")</f>
        <v>30.2</v>
      </c>
      <c r="D19" s="14">
        <f>IFERROR(RTD("market.rtd",,D$1,$B$1,$B19),"-")</f>
        <v>30.2</v>
      </c>
    </row>
    <row r="20" spans="2:4" x14ac:dyDescent="0.25">
      <c r="B20" s="5" t="s">
        <v>18</v>
      </c>
      <c r="C20" s="13">
        <f>IFERROR(RTD("market.rtd",,C$1,$B$1,$B20),"-")</f>
        <v>0.04</v>
      </c>
      <c r="D20" s="14">
        <f>IFERROR(RTD("market.rtd",,D$1,$B$1,$B20),"-")</f>
        <v>4.0000915999999997E-2</v>
      </c>
    </row>
    <row r="21" spans="2:4" x14ac:dyDescent="0.25">
      <c r="B21" s="5" t="s">
        <v>129</v>
      </c>
      <c r="C21" s="18">
        <f>IFERROR(RTD("market.rtd",,C$1,$B$1,$B21),"-")</f>
        <v>1.3262904000000001E-3</v>
      </c>
      <c r="D21" s="22">
        <f>IFERROR(RTD("market.rtd",,D$1,$B$1,$B21),"-")</f>
        <v>1.3262903585836195E-3</v>
      </c>
    </row>
    <row r="22" spans="2:4" x14ac:dyDescent="0.25">
      <c r="B22" s="5" t="s">
        <v>19</v>
      </c>
      <c r="C22" s="13">
        <f>IFERROR(RTD("market.rtd",,C$1,$B$1,$B22),"-")</f>
        <v>30.6</v>
      </c>
      <c r="D22" s="14"/>
    </row>
    <row r="23" spans="2:4" x14ac:dyDescent="0.25">
      <c r="B23" s="5" t="s">
        <v>20</v>
      </c>
      <c r="C23" s="13">
        <f>IFERROR(RTD("market.rtd",,C$1,$B$1,$B23),"-")</f>
        <v>31.03</v>
      </c>
      <c r="D23" s="14"/>
    </row>
    <row r="24" spans="2:4" x14ac:dyDescent="0.25">
      <c r="B24" s="5" t="s">
        <v>21</v>
      </c>
      <c r="C24" s="13">
        <f>IFERROR(RTD("market.rtd",,C$1,$B$1,$B24),"-")</f>
        <v>29.99</v>
      </c>
      <c r="D24" s="14"/>
    </row>
    <row r="25" spans="2:4" x14ac:dyDescent="0.25">
      <c r="B25" s="5" t="s">
        <v>22</v>
      </c>
      <c r="C25" s="13">
        <f>IFERROR(RTD("market.rtd",,C$1,$B$1,$B25),"-")</f>
        <v>124</v>
      </c>
      <c r="D25" s="14">
        <f>IFERROR(RTD("market.rtd",,D$1,$B$1,$B25),"-")</f>
        <v>124</v>
      </c>
    </row>
    <row r="26" spans="2:4" x14ac:dyDescent="0.25">
      <c r="B26" s="5" t="s">
        <v>23</v>
      </c>
      <c r="C26" s="23">
        <f>IFERROR(RTD("market.rtd",,C$1,$B$1,$B26),"-")</f>
        <v>15974</v>
      </c>
      <c r="D26" s="25">
        <f>IFERROR(RTD("market.rtd",,D$1,$B$1,$B26),"-")</f>
        <v>15974</v>
      </c>
    </row>
    <row r="27" spans="2:4" x14ac:dyDescent="0.25">
      <c r="B27" s="5" t="s">
        <v>24</v>
      </c>
      <c r="C27" s="13"/>
      <c r="D27" s="14">
        <f>IFERROR(RTD("market.rtd",,D$1,$B$1,$B27),"-")</f>
        <v>0.34180345703124998</v>
      </c>
    </row>
    <row r="28" spans="2:4" x14ac:dyDescent="0.25">
      <c r="B28" s="5" t="s">
        <v>26</v>
      </c>
      <c r="C28" s="13">
        <f>IFERROR(RTD("market.rtd",,C$1,$B$1,$B28),"-")</f>
        <v>30.16</v>
      </c>
      <c r="D28" s="14">
        <f>IFERROR(RTD("market.rtd",,D$1,$B$1,$B28),"-")</f>
        <v>30.159999083999999</v>
      </c>
    </row>
    <row r="29" spans="2:4" x14ac:dyDescent="0.25">
      <c r="B29" s="7" t="s">
        <v>27</v>
      </c>
      <c r="C29" s="35" t="str">
        <f>IFERROR(RTD("market.rtd",,C$1,$B$1,$B29),"-")</f>
        <v>29.99 - 31.03</v>
      </c>
      <c r="D29" s="15"/>
    </row>
  </sheetData>
  <pageMargins left="0.51181102362204722" right="0.31496062992125984" top="0.55118110236220474" bottom="0.55118110236220474" header="0.31496062992125984" footer="0.31496062992125984"/>
  <pageSetup scale="95" orientation="portrait" r:id="rId1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B1:D30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4.28515625" customWidth="1"/>
    <col min="3" max="3" width="17.7109375" bestFit="1" customWidth="1"/>
    <col min="4" max="4" width="15.85546875" bestFit="1" customWidth="1"/>
  </cols>
  <sheetData>
    <row r="1" spans="2:4" x14ac:dyDescent="0.25">
      <c r="B1" s="49" t="s">
        <v>169</v>
      </c>
      <c r="C1" s="59" t="s">
        <v>149</v>
      </c>
      <c r="D1" s="59" t="s">
        <v>170</v>
      </c>
    </row>
    <row r="2" spans="2:4" x14ac:dyDescent="0.25">
      <c r="C2" t="s">
        <v>174</v>
      </c>
    </row>
    <row r="3" spans="2:4" ht="15.75" x14ac:dyDescent="0.25">
      <c r="B3" s="1" t="s">
        <v>178</v>
      </c>
      <c r="C3" s="2"/>
      <c r="D3" s="2"/>
    </row>
    <row r="4" spans="2:4" x14ac:dyDescent="0.25">
      <c r="B4" s="57" t="s">
        <v>0</v>
      </c>
      <c r="C4" s="39" t="s">
        <v>149</v>
      </c>
      <c r="D4" s="38" t="s">
        <v>127</v>
      </c>
    </row>
    <row r="5" spans="2:4" x14ac:dyDescent="0.25">
      <c r="B5" s="3" t="s">
        <v>1</v>
      </c>
      <c r="C5" s="47"/>
      <c r="D5" s="48"/>
    </row>
    <row r="6" spans="2:4" x14ac:dyDescent="0.25">
      <c r="B6" s="4" t="s">
        <v>2</v>
      </c>
      <c r="C6" s="10" t="str">
        <f>IFERROR(RTD("market.rtd",,C$1,$B$1,$B6),"-")</f>
        <v>USDEUR=X</v>
      </c>
      <c r="D6" s="12" t="str">
        <f>IFERROR(RTD("market.rtd",,D$1,$B$1,$B6),"-")</f>
        <v>USDEUR=X</v>
      </c>
    </row>
    <row r="7" spans="2:4" x14ac:dyDescent="0.25">
      <c r="B7" s="5" t="s">
        <v>165</v>
      </c>
      <c r="C7" s="13" t="str">
        <f>IFERROR(RTD("market.rtd",,C$1,$B$1,$B7),"-")</f>
        <v>USD/EUR</v>
      </c>
      <c r="D7" s="14" t="str">
        <f>IFERROR(RTD("market.rtd",,D$1,$B$1,$B7),"-")</f>
        <v>USD/EUR</v>
      </c>
    </row>
    <row r="8" spans="2:4" x14ac:dyDescent="0.25">
      <c r="B8" s="5" t="s">
        <v>6</v>
      </c>
      <c r="C8" s="13"/>
      <c r="D8" s="14" t="str">
        <f>IFERROR(RTD("market.rtd",,D$1,$B$1,$B8),"-")</f>
        <v>CCY</v>
      </c>
    </row>
    <row r="9" spans="2:4" x14ac:dyDescent="0.25">
      <c r="B9" s="3" t="s">
        <v>11</v>
      </c>
      <c r="C9" s="47"/>
      <c r="D9" s="48"/>
    </row>
    <row r="10" spans="2:4" x14ac:dyDescent="0.25">
      <c r="B10" s="5" t="s">
        <v>12</v>
      </c>
      <c r="C10" s="16">
        <f>IFERROR(RTD("market.rtd",,C$1,$B$1,$B10),"-")</f>
        <v>45408</v>
      </c>
      <c r="D10" s="21">
        <f>IFERROR(RTD("market.rtd",,D$1,$B$1,$B10),"-")</f>
        <v>45408</v>
      </c>
    </row>
    <row r="11" spans="2:4" x14ac:dyDescent="0.25">
      <c r="B11" s="5" t="s">
        <v>13</v>
      </c>
      <c r="C11" s="30">
        <f>IFERROR(RTD("market.rtd",,C$1,$B$1,$B11),"-")</f>
        <v>0.93688657407407405</v>
      </c>
      <c r="D11" s="28">
        <f>IFERROR(RTD("market.rtd",,D$1,$B$1,$B11),"-")</f>
        <v>0.93688657407407405</v>
      </c>
    </row>
    <row r="12" spans="2:4" x14ac:dyDescent="0.25">
      <c r="B12" s="5" t="s">
        <v>14</v>
      </c>
      <c r="C12" s="31">
        <f>IFERROR(RTD("market.rtd",,C$1,$B$1,$B12),"-")</f>
        <v>45408.936886574076</v>
      </c>
      <c r="D12" s="29">
        <f>IFERROR(RTD("market.rtd",,D$1,$B$1,$B12),"-")</f>
        <v>45408.936886574076</v>
      </c>
    </row>
    <row r="13" spans="2:4" x14ac:dyDescent="0.25">
      <c r="B13" s="5" t="s">
        <v>15</v>
      </c>
      <c r="C13" s="13">
        <f>IFERROR(RTD("market.rtd",,C$1,$B$1,$B13),"-")</f>
        <v>0.93469999999999998</v>
      </c>
      <c r="D13" s="14">
        <f>IFERROR(RTD("market.rtd",,D$1,$B$1,$B13),"-")</f>
        <v>0.93469999999999998</v>
      </c>
    </row>
    <row r="14" spans="2:4" x14ac:dyDescent="0.25">
      <c r="B14" s="5" t="s">
        <v>16</v>
      </c>
      <c r="C14" s="13">
        <f>IFERROR(RTD("market.rtd",,C$1,$B$1,$B14),"-")</f>
        <v>0.93520000000000003</v>
      </c>
      <c r="D14" s="14">
        <f>IFERROR(RTD("market.rtd",,D$1,$B$1,$B14),"-")</f>
        <v>0.93520000000000003</v>
      </c>
    </row>
    <row r="15" spans="2:4" x14ac:dyDescent="0.25">
      <c r="B15" s="5" t="s">
        <v>17</v>
      </c>
      <c r="C15" s="13">
        <f>IFERROR(RTD("market.rtd",,C$1,$B$1,$B15),"-")</f>
        <v>0.93469999999999998</v>
      </c>
      <c r="D15" s="14">
        <f>IFERROR(RTD("market.rtd",,D$1,$B$1,$B15),"-")</f>
        <v>0.93469999999999998</v>
      </c>
    </row>
    <row r="16" spans="2:4" x14ac:dyDescent="0.25">
      <c r="B16" s="5" t="s">
        <v>18</v>
      </c>
      <c r="C16" s="13">
        <f>IFERROR(RTD("market.rtd",,C$1,$B$1,$B16),"-")</f>
        <v>3.0000000000000001E-3</v>
      </c>
      <c r="D16" s="14">
        <f>IFERROR(RTD("market.rtd",,D$1,$B$1,$B16),"-")</f>
        <v>3.0000000000000001E-3</v>
      </c>
    </row>
    <row r="17" spans="2:4" x14ac:dyDescent="0.25">
      <c r="B17" s="5" t="s">
        <v>129</v>
      </c>
      <c r="C17" s="40">
        <f>IFERROR(RTD("market.rtd",,C$1,$B$1,$B17),"-")</f>
        <v>3.2199430000000003E-3</v>
      </c>
      <c r="D17" s="41">
        <f>IFERROR(RTD("market.rtd",,D$1,$B$1,$B17),"-")</f>
        <v>3.2199430000000003E-3</v>
      </c>
    </row>
    <row r="18" spans="2:4" x14ac:dyDescent="0.25">
      <c r="B18" s="5" t="s">
        <v>19</v>
      </c>
      <c r="C18" s="13">
        <f>IFERROR(RTD("market.rtd",,C$1,$B$1,$B18),"-")</f>
        <v>0.93169999999999997</v>
      </c>
      <c r="D18" s="14">
        <f>IFERROR(RTD("market.rtd",,D$1,$B$1,$B18),"-")</f>
        <v>0.93169999999999997</v>
      </c>
    </row>
    <row r="19" spans="2:4" x14ac:dyDescent="0.25">
      <c r="B19" s="5" t="s">
        <v>20</v>
      </c>
      <c r="C19" s="13">
        <f>IFERROR(RTD("market.rtd",,C$1,$B$1,$B19),"-")</f>
        <v>0.9365</v>
      </c>
      <c r="D19" s="14">
        <f>IFERROR(RTD("market.rtd",,D$1,$B$1,$B19),"-")</f>
        <v>0.9365</v>
      </c>
    </row>
    <row r="20" spans="2:4" x14ac:dyDescent="0.25">
      <c r="B20" s="5" t="s">
        <v>21</v>
      </c>
      <c r="C20" s="13">
        <f>IFERROR(RTD("market.rtd",,C$1,$B$1,$B20),"-")</f>
        <v>0.92989999999999995</v>
      </c>
      <c r="D20" s="14">
        <f>IFERROR(RTD("market.rtd",,D$1,$B$1,$B20),"-")</f>
        <v>0.92989999999999995</v>
      </c>
    </row>
    <row r="21" spans="2:4" x14ac:dyDescent="0.25">
      <c r="B21" s="5" t="s">
        <v>26</v>
      </c>
      <c r="C21" s="13">
        <f>IFERROR(RTD("market.rtd",,C$1,$B$1,$B21),"-")</f>
        <v>0.93169999999999997</v>
      </c>
      <c r="D21" s="14">
        <f>IFERROR(RTD("market.rtd",,D$1,$B$1,$B21),"-")</f>
        <v>0.93169999999999997</v>
      </c>
    </row>
    <row r="22" spans="2:4" x14ac:dyDescent="0.25">
      <c r="B22" s="5" t="s">
        <v>27</v>
      </c>
      <c r="C22" s="26" t="str">
        <f>IFERROR(RTD("market.rtd",,C$1,$B$1,$B22),"-")</f>
        <v>0.93 - 0.94</v>
      </c>
      <c r="D22" s="27" t="str">
        <f>IFERROR(RTD("market.rtd",,D$1,$B$1,$B22),"-")</f>
        <v>0.93 - 0.94</v>
      </c>
    </row>
    <row r="23" spans="2:4" x14ac:dyDescent="0.25">
      <c r="B23" s="3" t="s">
        <v>28</v>
      </c>
      <c r="C23" s="47"/>
      <c r="D23" s="48"/>
    </row>
    <row r="24" spans="2:4" x14ac:dyDescent="0.25">
      <c r="B24" s="5" t="s">
        <v>32</v>
      </c>
      <c r="C24" s="13">
        <f>IFERROR(RTD("market.rtd",,C$1,$B$1,$B24),"-")</f>
        <v>0.95694999999999997</v>
      </c>
      <c r="D24" s="14">
        <f>IFERROR(RTD("market.rtd",,D$1,$B$1,$B24),"-")</f>
        <v>0.95694999999999997</v>
      </c>
    </row>
    <row r="25" spans="2:4" x14ac:dyDescent="0.25">
      <c r="B25" s="5" t="s">
        <v>33</v>
      </c>
      <c r="C25" s="13">
        <f>IFERROR(RTD("market.rtd",,C$1,$B$1,$B25),"-")</f>
        <v>0.88685999999999998</v>
      </c>
      <c r="D25" s="14">
        <f>IFERROR(RTD("market.rtd",,D$1,$B$1,$B25),"-")</f>
        <v>0.88685999999999998</v>
      </c>
    </row>
    <row r="26" spans="2:4" x14ac:dyDescent="0.25">
      <c r="B26" s="5" t="s">
        <v>36</v>
      </c>
      <c r="C26" s="26" t="str">
        <f>IFERROR(RTD("market.rtd",,C$1,$B$1,$B26),"-")</f>
        <v>0.89 - 0.96</v>
      </c>
      <c r="D26" s="27" t="str">
        <f>IFERROR(RTD("market.rtd",,D$1,$B$1,$B26),"-")</f>
        <v>0.89 - 0.96</v>
      </c>
    </row>
    <row r="27" spans="2:4" x14ac:dyDescent="0.25">
      <c r="B27" s="5" t="s">
        <v>37</v>
      </c>
      <c r="C27" s="13">
        <f>IFERROR(RTD("market.rtd",,C$1,$B$1,$B27),"-")</f>
        <v>-2.2200000000000001E-2</v>
      </c>
      <c r="D27" s="14">
        <f>IFERROR(RTD("market.rtd",,D$1,$B$1,$B27),"-")</f>
        <v>-2.2200000000000001E-2</v>
      </c>
    </row>
    <row r="28" spans="2:4" x14ac:dyDescent="0.25">
      <c r="B28" s="5" t="s">
        <v>38</v>
      </c>
      <c r="C28" s="13">
        <f>IFERROR(RTD("market.rtd",,C$1,$B$1,$B28),"-")</f>
        <v>4.7840000000000001E-2</v>
      </c>
      <c r="D28" s="14">
        <f>IFERROR(RTD("market.rtd",,D$1,$B$1,$B28),"-")</f>
        <v>4.7840000000000001E-2</v>
      </c>
    </row>
    <row r="29" spans="2:4" x14ac:dyDescent="0.25">
      <c r="B29" s="5" t="s">
        <v>39</v>
      </c>
      <c r="C29" s="40">
        <f>IFERROR(RTD("market.rtd",,C$1,$B$1,$B29),"-")</f>
        <v>-2.3250949999999999E-2</v>
      </c>
      <c r="D29" s="41">
        <f>IFERROR(RTD("market.rtd",,D$1,$B$1,$B29),"-")</f>
        <v>-2.3250949999999999E-2</v>
      </c>
    </row>
    <row r="30" spans="2:4" x14ac:dyDescent="0.25">
      <c r="B30" s="7" t="s">
        <v>40</v>
      </c>
      <c r="C30" s="42">
        <f>IFERROR(RTD("market.rtd",,C$1,$B$1,$B30),"-")</f>
        <v>5.3900000000000003E-2</v>
      </c>
      <c r="D30" s="43">
        <f>IFERROR(RTD("market.rtd",,D$1,$B$1,$B30),"-")</f>
        <v>5.3900000000000003E-2</v>
      </c>
    </row>
  </sheetData>
  <pageMargins left="0.51181102362204722" right="0.31496062992125984" top="0.55118110236220474" bottom="0.55118110236220474" header="0.31496062992125984" footer="0.31496062992125984"/>
  <pageSetup scale="97" orientation="portrait" r:id="rId1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Stocks</vt:lpstr>
      <vt:lpstr>HistoricalPrices</vt:lpstr>
      <vt:lpstr>Options</vt:lpstr>
      <vt:lpstr>Currencies</vt:lpstr>
      <vt:lpstr>Currencies!Print_Area</vt:lpstr>
      <vt:lpstr>HistoricalPrices!Print_Area</vt:lpstr>
      <vt:lpstr>Options!Print_Area</vt:lpstr>
      <vt:lpstr>Stocks!Print_Area</vt:lpstr>
      <vt:lpstr>Currencies!Print_Titles</vt:lpstr>
      <vt:lpstr>HistoricalPrices!Print_Titles</vt:lpstr>
      <vt:lpstr>Options!Print_Titles</vt:lpstr>
      <vt:lpstr>Stocks!Print_Titles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cp:lastPrinted>2016-03-14T22:10:19Z</cp:lastPrinted>
  <dcterms:created xsi:type="dcterms:W3CDTF">2016-03-09T00:38:38Z</dcterms:created>
  <dcterms:modified xsi:type="dcterms:W3CDTF">2024-04-28T17:44:06Z</dcterms:modified>
</cp:coreProperties>
</file>